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pring 2526" sheetId="1" r:id="rId4"/>
    <sheet state="visible" name="Autumn 2526" sheetId="2" r:id="rId5"/>
    <sheet state="visible" name="Spring 2425" sheetId="3" r:id="rId6"/>
    <sheet state="visible" name="Autumn 2425" sheetId="4" r:id="rId7"/>
  </sheets>
  <definedNames>
    <definedName hidden="1" localSheetId="1" name="_xlnm._FilterDatabase">'Autumn 2526'!$A$3:$L$176</definedName>
    <definedName hidden="1" localSheetId="2" name="_xlnm._FilterDatabase">'Spring 2425'!$A$3:$M$194</definedName>
    <definedName hidden="1" localSheetId="3" name="_xlnm._FilterDatabase">'Autumn 2425'!$A$3:$J$170</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3">
      <text>
        <t xml:space="preserve">1) Unapproved - faculty has not given initial approval for the offered study subjects for the upcoming academic year
2) Preliminarily approved - faculty has given initial approval for the offered study subjects for the upcoming academic year, however, changes may occur with the start of the semester
3) Final approval - the study subjects will take place in the upcoming academic year
4) Cancelled - the study subjects are cancelled for incoming exchange students in the upcoming academic year due to reasons like availability of the staff, limited space in the classrooms, or changes in study program content</t>
      </text>
    </comment>
    <comment authorId="0" ref="D6">
      <text>
        <t xml:space="preserve">BACHELOR STUDENTS FROM 5TH SEMESTER AND HIGHER AND MASTER LEVEL STUDENTS</t>
      </text>
    </comment>
    <comment authorId="0" ref="H6">
      <text>
        <t xml:space="preserve">Course available for students whose major/speciality is architecture on a BACHELOR LEVEL</t>
      </text>
    </comment>
    <comment authorId="0" ref="D7">
      <text>
        <t xml:space="preserve">BACHELOR STUDENTS FROM 5TH SEMESTER AND HIGHER AND MASTER LEVEL STUDENTS</t>
      </text>
    </comment>
    <comment authorId="0" ref="H7">
      <text>
        <t xml:space="preserve">Course available for students whose major/speciality is architecture</t>
      </text>
    </comment>
    <comment authorId="0" ref="D8">
      <text>
        <t xml:space="preserve">BACHELOR STUDENTS FROM 5TH SEMESTER AND HIGHER AND MASTER LEVEL STUDENTS</t>
      </text>
    </comment>
    <comment authorId="0" ref="H8">
      <text>
        <t xml:space="preserve">Course available for students whose major/speciality is architecture</t>
      </text>
    </comment>
    <comment authorId="0" ref="D9">
      <text>
        <t xml:space="preserve">BACHELOR STUDENTS FROM 5TH SEMESTER AND HIGHER AND MASTER LEVEL STUDENTS</t>
      </text>
    </comment>
    <comment authorId="0" ref="H9">
      <text>
        <t xml:space="preserve">Course available for students whose major/speciality is architecture</t>
      </text>
    </comment>
    <comment authorId="0" ref="D10">
      <text>
        <t xml:space="preserve">BACHELOR STUDENTS FROM 5TH SEMESTER AND HIGHER AND MASTER LEVEL STUDENTS</t>
      </text>
    </comment>
    <comment authorId="0" ref="H10">
      <text>
        <t xml:space="preserve">Course available for students whose major/speciality is architecture</t>
      </text>
    </comment>
    <comment authorId="0" ref="H48">
      <text>
        <t xml:space="preserve">Course available only for master level students</t>
      </text>
    </comment>
    <comment authorId="0" ref="H49">
      <text>
        <t xml:space="preserve">Course available only for master level students</t>
      </text>
    </comment>
    <comment authorId="0" ref="H50">
      <text>
        <t xml:space="preserve">Course available only for master level students</t>
      </text>
    </comment>
    <comment authorId="0" ref="H51">
      <text>
        <t xml:space="preserve">Course available only for master level students</t>
      </text>
    </comment>
    <comment authorId="0" ref="H52">
      <text>
        <t xml:space="preserve">Course available only for master level students</t>
      </text>
    </comment>
    <comment authorId="0" ref="H53">
      <text>
        <t xml:space="preserve">Course available only for master level students</t>
      </text>
    </comment>
    <comment authorId="0" ref="H54">
      <text>
        <t xml:space="preserve">Course available only for master level students</t>
      </text>
    </comment>
    <comment authorId="0" ref="H59">
      <text>
        <t xml:space="preserve">Course prerequisites	Students must know the characteristics and processing principles of different data structures such as lists, stacks and queues, sets and set operations, relations, their types and characteristics, basic concepts of graph theory and particular graph types - trees and networks. Additionally, the students should have knowledge of mathematics (linear and logistic functions, operations with matrices and vectors).</t>
      </text>
    </comment>
    <comment authorId="0" ref="H63">
      <text>
        <t xml:space="preserve">Course available only for master level students</t>
      </text>
    </comment>
    <comment authorId="0" ref="H64">
      <text>
        <t xml:space="preserve">Course available only for master level students</t>
      </text>
    </comment>
    <comment authorId="0" ref="H65">
      <text>
        <t xml:space="preserve">Course available only for master level students</t>
      </text>
    </comment>
    <comment authorId="0" ref="H66">
      <text>
        <t xml:space="preserve">Course available only for master level students</t>
      </text>
    </comment>
    <comment authorId="0" ref="H67">
      <text>
        <t xml:space="preserve">Course available only for master level students</t>
      </text>
    </comment>
    <comment authorId="0" ref="H68">
      <text>
        <t xml:space="preserve">Course available only for master level students</t>
      </text>
    </comment>
    <comment authorId="0" ref="H90">
      <text>
        <t xml:space="preserve">Course available only for master level students</t>
      </text>
    </comment>
    <comment authorId="0" ref="H91">
      <text>
        <t xml:space="preserve">Course available only for master level students</t>
      </text>
    </comment>
    <comment authorId="0" ref="H92">
      <text>
        <t xml:space="preserve">Course available only for master level students</t>
      </text>
    </comment>
    <comment authorId="0" ref="H93">
      <text>
        <t xml:space="preserve">Course available only for master level students</t>
      </text>
    </comment>
    <comment authorId="0" ref="H94">
      <text>
        <t xml:space="preserve">Course available only for master level students</t>
      </text>
    </comment>
    <comment authorId="0" ref="F128">
      <text>
        <t xml:space="preserve">only one part of BM0716 can be taken during each semester</t>
      </text>
    </comment>
    <comment authorId="0" ref="F129">
      <text>
        <t xml:space="preserve">only one part of BM0716 can be taken during each semester</t>
      </text>
    </comment>
    <comment authorId="0" ref="F131">
      <text>
        <t xml:space="preserve">each part can be taken separately or at the same time during one semester
1st part - Statics;
</t>
      </text>
    </comment>
    <comment authorId="0" ref="F132">
      <text>
        <t xml:space="preserve">each part can be taken separately or at the same time during one semester
2nd part - Kinematics, Dynamics</t>
      </text>
    </comment>
    <comment authorId="0" ref="H146">
      <text>
        <t xml:space="preserve">Content: 
•	Introduction. Waste and sustainable development. Zero waste management
•	Classification of waste
•	Properties of waste
•	Waste collection, transportation, pre-treatment and treatment, storage processes
•	Waste minimization technologies
•	Waste generated impact to the environment
•	Legal and economic aspects of waste management
</t>
      </text>
    </comment>
    <comment authorId="0" ref="H147">
      <text>
        <t xml:space="preserve">Course available only for master level students
Content
Introduction. Air pollution. Gaseous emissions reductions with end-of-pipe technologies.
Air pollution. Particulate emissions reductions with end-of-pipe technologies.
Water pollution reduction and wastewater treatment. End-of-pipe technologies.
</t>
      </text>
    </comment>
    <comment authorId="0" ref="H148">
      <text>
        <t xml:space="preserve">Course available only for master level students</t>
      </text>
    </comment>
    <comment authorId="0" ref="B149">
      <text>
        <t xml:space="preserve">sports@rtu.lv</t>
      </text>
    </comment>
    <comment authorId="0" ref="H149">
      <text>
        <t xml:space="preserve">offered as a part C (free choice) study subject
«Futsal»; «Football»
</t>
      </text>
    </comment>
    <comment authorId="0" ref="J149">
      <text>
        <t xml:space="preserve">To pass the course: 
* 20 lessons attended
* Passing specific tests</t>
      </text>
    </comment>
    <comment authorId="0" ref="B150">
      <text>
        <t xml:space="preserve">sports@rtu.lv</t>
      </text>
    </comment>
    <comment authorId="0" ref="H150">
      <text>
        <t xml:space="preserve">offered as a part C (free choice) study subject</t>
      </text>
    </comment>
    <comment authorId="0" ref="J150">
      <text>
        <t xml:space="preserve">To pass the course: 
* 20 lessons attended
* Passing specific tests</t>
      </text>
    </comment>
    <comment authorId="0" ref="B151">
      <text>
        <t xml:space="preserve">sports@rtu.lv</t>
      </text>
    </comment>
    <comment authorId="0" ref="H151">
      <text>
        <t xml:space="preserve">offered as a part C (free choice) study subject
 «Healthy back»; «Pilates»</t>
      </text>
    </comment>
    <comment authorId="0" ref="J151">
      <text>
        <t xml:space="preserve">To pass the course: 
* 20 lessons attended
* Passing specific tests</t>
      </text>
    </comment>
    <comment authorId="0" ref="B152">
      <text>
        <t xml:space="preserve">sports@rtu.lv</t>
      </text>
    </comment>
    <comment authorId="0" ref="H152">
      <text>
        <t xml:space="preserve">offered as a part C (free choice) study subject
</t>
      </text>
    </comment>
    <comment authorId="0" ref="B153">
      <text>
        <t xml:space="preserve">sports@rtu.lv</t>
      </text>
    </comment>
    <comment authorId="0" ref="H153">
      <text>
        <t xml:space="preserve">offered as a part C (free choice) study subject</t>
      </text>
    </comment>
    <comment authorId="0" ref="J153">
      <text>
        <t xml:space="preserve">To pass the course: 
* 20 lessons attended
* Passing specific tests</t>
      </text>
    </comment>
    <comment authorId="0" ref="B154">
      <text>
        <t xml:space="preserve">sports@rtu.lv</t>
      </text>
    </comment>
    <comment authorId="0" ref="H154">
      <text>
        <t xml:space="preserve">offered as a part C (free choice) study subject
only during offered times with a coach</t>
      </text>
    </comment>
    <comment authorId="0" ref="J154">
      <text>
        <t xml:space="preserve">To pass the course: 
* 20 lessons attended
* Passing specific tests</t>
      </text>
    </comment>
    <comment authorId="0" ref="B155">
      <text>
        <t xml:space="preserve">sports@rtu.lv</t>
      </text>
    </comment>
    <comment authorId="0" ref="H155">
      <text>
        <t xml:space="preserve">offered as a part C (free choice) study subject
</t>
      </text>
    </comment>
    <comment authorId="0" ref="J155">
      <text>
        <t xml:space="preserve">To pass the course: 
* 20 lessons attended
* Passing specific tests</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K3">
      <text>
        <t xml:space="preserve">1) Unapproved - faculty has not given initial approval for the offered study subjects for the upcoming academic year
2) Preliminarily approved - faculty has given initial approval for the offered study subjects for the upcoming academic year, however, changes may occur with the start of the semester
3) Final approval - the study subjects will take place in the upcoming academic year
4) Cancelled - the study subjects are cancelled for incoming exchange students in the upcoming academic year due to reasons like availability of the staff, limited space in the classrooms, or changes in study program content</t>
      </text>
    </comment>
    <comment authorId="0" ref="F6">
      <text>
        <t xml:space="preserve">lectures take place on Thursdays, at 16:30 (2  lectures one after another) in Kipsala </t>
      </text>
    </comment>
    <comment authorId="0" ref="H6">
      <text>
        <t xml:space="preserve">PART C STUDY SUBJECT</t>
      </text>
    </comment>
    <comment authorId="0" ref="D7">
      <text>
        <t xml:space="preserve">BACHELOR STUDENTS FROM 5TH SEMESTER AND HIGHER AND MASTER LEVEL STUDENTS</t>
      </text>
    </comment>
    <comment authorId="0" ref="H7">
      <text>
        <t xml:space="preserve">Course available for students whose major/speciality is architecture on a BACHELOR LEVEL</t>
      </text>
    </comment>
    <comment authorId="0" ref="D8">
      <text>
        <t xml:space="preserve">BACHELOR STUDENTS FROM 5TH SEMESTER AND HIGHER AND MASTER LEVEL STUDENTS</t>
      </text>
    </comment>
    <comment authorId="0" ref="H8">
      <text>
        <t xml:space="preserve">Course available for students whose major/speciality is architecture</t>
      </text>
    </comment>
    <comment authorId="0" ref="D9">
      <text>
        <t xml:space="preserve">BACHELOR STUDENTS FROM 5TH SEMESTER AND HIGHER AND MASTER LEVEL STUDENTS</t>
      </text>
    </comment>
    <comment authorId="0" ref="H9">
      <text>
        <t xml:space="preserve">Course available for students whose major/speciality is architecture</t>
      </text>
    </comment>
    <comment authorId="0" ref="D10">
      <text>
        <t xml:space="preserve">BACHELOR STUDENTS FROM 5TH SEMESTER AND HIGHER AND MASTER LEVEL STUDENTS</t>
      </text>
    </comment>
    <comment authorId="0" ref="H10">
      <text>
        <t xml:space="preserve">Course available for students whose major/speciality is architecture</t>
      </text>
    </comment>
    <comment authorId="0" ref="D11">
      <text>
        <t xml:space="preserve">BACHELOR STUDENTS FROM 5TH SEMESTER AND HIGHER AND MASTER LEVEL STUDENTS</t>
      </text>
    </comment>
    <comment authorId="0" ref="H11">
      <text>
        <t xml:space="preserve">Course available for students whose major/speciality is architecture</t>
      </text>
    </comment>
    <comment authorId="0" ref="D12">
      <text>
        <t xml:space="preserve">BACHELOR STUDENTS FROM 5TH SEMESTER AND HIGHER AND MASTER LEVEL STUDENTS</t>
      </text>
    </comment>
    <comment authorId="0" ref="H12">
      <text>
        <t xml:space="preserve">Course available for students whose major/speciality is architecture</t>
      </text>
    </comment>
    <comment authorId="0" ref="D13">
      <text>
        <t xml:space="preserve">BACHELOR STUDENTS FROM 5TH SEMESTER AND HIGHER AND MASTER LEVEL STUDENTS</t>
      </text>
    </comment>
    <comment authorId="0" ref="H13">
      <text>
        <t xml:space="preserve">Course available for students whose major/speciality is architecture</t>
      </text>
    </comment>
    <comment authorId="0" ref="D14">
      <text>
        <t xml:space="preserve">BACHELOR STUDENTS FROM 5TH SEMESTER AND HIGHER AND MASTER LEVEL STUDENTS</t>
      </text>
    </comment>
    <comment authorId="0" ref="H14">
      <text>
        <t xml:space="preserve">Course available for students whose major/speciality is architecture</t>
      </text>
    </comment>
    <comment authorId="0" ref="D15">
      <text>
        <t xml:space="preserve">BACHELOR STUDENTS FROM 5TH SEMESTER AND HIGHER AND MASTER LEVEL STUDENTS</t>
      </text>
    </comment>
    <comment authorId="0" ref="F15">
      <text>
        <t xml:space="preserve">AD0134</t>
      </text>
    </comment>
    <comment authorId="0" ref="H15">
      <text>
        <t xml:space="preserve">Course available for students whose major/speciality is architecture</t>
      </text>
    </comment>
    <comment authorId="0" ref="D16">
      <text>
        <t xml:space="preserve">BACHELOR STUDENTS FROM 5TH SEMESTER AND HIGHER AND MASTER LEVEL STUDENTS</t>
      </text>
    </comment>
    <comment authorId="0" ref="H16">
      <text>
        <t xml:space="preserve">Course available for students whose major/speciality is architecture</t>
      </text>
    </comment>
    <comment authorId="0" ref="D17">
      <text>
        <t xml:space="preserve">BACHELOR STUDENTS FROM 5TH SEMESTER AND HIGHER AND MASTER LEVEL STUDENTS</t>
      </text>
    </comment>
    <comment authorId="0" ref="F17">
      <text>
        <t xml:space="preserve">AD0031</t>
      </text>
    </comment>
    <comment authorId="0" ref="H17">
      <text>
        <t xml:space="preserve">Course available for students whose major/speciality is architecture on a MASTER LEVEL</t>
      </text>
    </comment>
    <comment authorId="0" ref="H31">
      <text>
        <t xml:space="preserve">Course available only for master level students</t>
      </text>
    </comment>
    <comment authorId="0" ref="H32">
      <text>
        <t xml:space="preserve">Course available only for master level students</t>
      </text>
    </comment>
    <comment authorId="0" ref="H33">
      <text>
        <t xml:space="preserve">Course available only for master level students</t>
      </text>
    </comment>
    <comment authorId="0" ref="H34">
      <text>
        <t xml:space="preserve">Course available only for master level students</t>
      </text>
    </comment>
    <comment authorId="0" ref="H35">
      <text>
        <t xml:space="preserve">Course available only for master level students</t>
      </text>
    </comment>
    <comment authorId="0" ref="H36">
      <text>
        <t xml:space="preserve">Course available only for master level students</t>
      </text>
    </comment>
    <comment authorId="0" ref="H37">
      <text>
        <t xml:space="preserve">Course available only for master level students</t>
      </text>
    </comment>
    <comment authorId="0" ref="H38">
      <text>
        <t xml:space="preserve">Course available only for master level students</t>
      </text>
    </comment>
    <comment authorId="0" ref="H39">
      <text>
        <t xml:space="preserve">Course available only for master level students</t>
      </text>
    </comment>
    <comment authorId="0" ref="H59">
      <text>
        <t xml:space="preserve">Course available only for master level students</t>
      </text>
    </comment>
    <comment authorId="0" ref="H60">
      <text>
        <t xml:space="preserve">Course available only for master level students</t>
      </text>
    </comment>
    <comment authorId="0" ref="H61">
      <text>
        <t xml:space="preserve">Course available only for master level students</t>
      </text>
    </comment>
    <comment authorId="0" ref="H62">
      <text>
        <t xml:space="preserve">Course available only for master level students</t>
      </text>
    </comment>
    <comment authorId="0" ref="H63">
      <text>
        <t xml:space="preserve">Course available only for master level students</t>
      </text>
    </comment>
    <comment authorId="0" ref="H64">
      <text>
        <t xml:space="preserve">Course available only for master level students</t>
      </text>
    </comment>
    <comment authorId="0" ref="H65">
      <text>
        <t xml:space="preserve">Course available only for master level students</t>
      </text>
    </comment>
    <comment authorId="0" ref="H66">
      <text>
        <t xml:space="preserve">Course available only for master level students</t>
      </text>
    </comment>
    <comment authorId="0" ref="H67">
      <text>
        <t xml:space="preserve">Course available only for master level students</t>
      </text>
    </comment>
    <comment authorId="0" ref="H68">
      <text>
        <t xml:space="preserve">Course available only for master level students</t>
      </text>
    </comment>
    <comment authorId="0" ref="H69">
      <text>
        <t xml:space="preserve">Course available only for master level students</t>
      </text>
    </comment>
    <comment authorId="0" ref="H70">
      <text>
        <t xml:space="preserve">Course available only for master level students</t>
      </text>
    </comment>
    <comment authorId="0" ref="H71">
      <text>
        <t xml:space="preserve">Course available only for master level students</t>
      </text>
    </comment>
    <comment authorId="0" ref="H84">
      <text>
        <t xml:space="preserve">Course available only for master level students</t>
      </text>
    </comment>
    <comment authorId="0" ref="H85">
      <text>
        <t xml:space="preserve">Course available only for master level students</t>
      </text>
    </comment>
    <comment authorId="0" ref="H86">
      <text>
        <t xml:space="preserve">Course available only for master level students</t>
      </text>
    </comment>
    <comment authorId="0" ref="H87">
      <text>
        <t xml:space="preserve">Course available only for master level students</t>
      </text>
    </comment>
    <comment authorId="0" ref="H88">
      <text>
        <t xml:space="preserve">Course available only for master level students</t>
      </text>
    </comment>
    <comment authorId="0" ref="H89">
      <text>
        <t xml:space="preserve">Course available only for master level students</t>
      </text>
    </comment>
    <comment authorId="0" ref="H90">
      <text>
        <t xml:space="preserve">Course available only for master level students</t>
      </text>
    </comment>
    <comment authorId="0" ref="H91">
      <text>
        <t xml:space="preserve">Course available only for master level students</t>
      </text>
    </comment>
    <comment authorId="0" ref="H97">
      <text>
        <t xml:space="preserve">Course available only for master level students</t>
      </text>
    </comment>
    <comment authorId="0" ref="H98">
      <text>
        <t xml:space="preserve">Course available only for master level students</t>
      </text>
    </comment>
    <comment authorId="0" ref="H99">
      <text>
        <t xml:space="preserve">Course available only for master level students</t>
      </text>
    </comment>
    <comment authorId="0" ref="H100">
      <text>
        <t xml:space="preserve">Course available only for master level students</t>
      </text>
    </comment>
    <comment authorId="0" ref="H101">
      <text>
        <t xml:space="preserve">Course available only for master level students</t>
      </text>
    </comment>
    <comment authorId="0" ref="H102">
      <text>
        <t xml:space="preserve">The course will be offered if a sufficient number of students enroll</t>
      </text>
    </comment>
    <comment authorId="0" ref="H103">
      <text>
        <t xml:space="preserve">The course will be offered if a sufficient number of students enroll</t>
      </text>
    </comment>
    <comment authorId="0" ref="H104">
      <text>
        <t xml:space="preserve">The course will be offered if a sufficient number of students enroll</t>
      </text>
    </comment>
    <comment authorId="0" ref="H105">
      <text>
        <t xml:space="preserve">The course will be offered if a sufficient number of students enroll</t>
      </text>
    </comment>
    <comment authorId="0" ref="H106">
      <text>
        <t xml:space="preserve">The course will be offered if a sufficient number of students enroll</t>
      </text>
    </comment>
    <comment authorId="0" ref="H112">
      <text>
        <t xml:space="preserve">The courses will be offered if a sufficient number of students enroll
Course available only for master level students</t>
      </text>
    </comment>
    <comment authorId="0" ref="H113">
      <text>
        <t xml:space="preserve">The courses will be offered if a sufficient number of students enroll
Course available only for master level students</t>
      </text>
    </comment>
    <comment authorId="0" ref="H114">
      <text>
        <t xml:space="preserve">The courses will be offered if a sufficient number of students enroll
Course available only for master level students</t>
      </text>
    </comment>
    <comment authorId="0" ref="H115">
      <text>
        <t xml:space="preserve">Course available only for master level students</t>
      </text>
    </comment>
    <comment authorId="0" ref="H116">
      <text>
        <t xml:space="preserve">Course available only for master level students</t>
      </text>
    </comment>
    <comment authorId="0" ref="H117">
      <text>
        <t xml:space="preserve">Course available only for master level students</t>
      </text>
    </comment>
    <comment authorId="0" ref="H118">
      <text>
        <t xml:space="preserve">Course available only for master level students</t>
      </text>
    </comment>
    <comment authorId="0" ref="H119">
      <text>
        <t xml:space="preserve">Course available only for master level students</t>
      </text>
    </comment>
    <comment authorId="0" ref="H120">
      <text>
        <t xml:space="preserve">Course available only for master level students</t>
      </text>
    </comment>
    <comment authorId="0" ref="H121">
      <text>
        <t xml:space="preserve">Course available only for master level students</t>
      </text>
    </comment>
    <comment authorId="0" ref="H122">
      <text>
        <t xml:space="preserve">Course available only for master level students</t>
      </text>
    </comment>
    <comment authorId="0" ref="H123">
      <text>
        <t xml:space="preserve">Course available only for master level students</t>
      </text>
    </comment>
    <comment authorId="0" ref="H124">
      <text>
        <t xml:space="preserve">Course available only for master level students</t>
      </text>
    </comment>
    <comment authorId="0" ref="H148">
      <text>
        <t xml:space="preserve">Course available only for master level students</t>
      </text>
    </comment>
    <comment authorId="0" ref="H149">
      <text>
        <t xml:space="preserve">Course available only for master level students</t>
      </text>
    </comment>
    <comment authorId="0" ref="H150">
      <text>
        <t xml:space="preserve">Course available only for master level students</t>
      </text>
    </comment>
    <comment authorId="0" ref="H151">
      <text>
        <t xml:space="preserve">Course available only for master level students</t>
      </text>
    </comment>
    <comment authorId="0" ref="H152">
      <text>
        <t xml:space="preserve">Course available only for master level students</t>
      </text>
    </comment>
    <comment authorId="0" ref="H153">
      <text>
        <t xml:space="preserve">Course available only for master level students</t>
      </text>
    </comment>
    <comment authorId="0" ref="H154">
      <text>
        <t xml:space="preserve">Course available only for master level students</t>
      </text>
    </comment>
    <comment authorId="0" ref="H155">
      <text>
        <t xml:space="preserve">Course available only for master level students</t>
      </text>
    </comment>
    <comment authorId="0" ref="H156">
      <text>
        <t xml:space="preserve">Course available only for master level students</t>
      </text>
    </comment>
    <comment authorId="0" ref="H157">
      <text>
        <t xml:space="preserve">Course available only for master level students</t>
      </text>
    </comment>
    <comment authorId="0" ref="H158">
      <text>
        <t xml:space="preserve">Course available only for master level students</t>
      </text>
    </comment>
    <comment authorId="0" ref="H159">
      <text>
        <t xml:space="preserve">Course available only for master level students</t>
      </text>
    </comment>
    <comment authorId="0" ref="H160">
      <text>
        <t xml:space="preserve">Course available only for master level students</t>
      </text>
    </comment>
    <comment authorId="0" ref="H168">
      <text>
        <t xml:space="preserve">Course available only for master level students</t>
      </text>
    </comment>
    <comment authorId="0" ref="H169">
      <text>
        <t xml:space="preserve">Course available only for master level students</t>
      </text>
    </comment>
    <comment authorId="0" ref="H170">
      <text>
        <t xml:space="preserve">Course available only for master level students</t>
      </text>
    </comment>
    <comment authorId="0" ref="A171">
      <text>
        <t xml:space="preserve">sports@rtu.lv</t>
      </text>
    </comment>
    <comment authorId="0" ref="F171">
      <text>
        <t xml:space="preserve">SC0003</t>
      </text>
    </comment>
    <comment authorId="0" ref="H171">
      <text>
        <t xml:space="preserve">offered as a part C (free choice) study subject
«Futsal»; «Football»
</t>
      </text>
    </comment>
    <comment authorId="0" ref="J171">
      <text>
        <t xml:space="preserve">To pass the course: 
* 20 lessons attended
* Passing specific tests</t>
      </text>
    </comment>
    <comment authorId="0" ref="A172">
      <text>
        <t xml:space="preserve">sports@rtu.lv</t>
      </text>
    </comment>
    <comment authorId="0" ref="F172">
      <text>
        <t xml:space="preserve">SC0012</t>
      </text>
    </comment>
    <comment authorId="0" ref="H172">
      <text>
        <t xml:space="preserve">offered as a part C (free choice) study subject
starting from October</t>
      </text>
    </comment>
    <comment authorId="0" ref="J172">
      <text>
        <t xml:space="preserve">To pass the course: 
* 20 lessons attended
* Passing specific tests</t>
      </text>
    </comment>
    <comment authorId="0" ref="A173">
      <text>
        <t xml:space="preserve">sports@rtu.lv</t>
      </text>
    </comment>
    <comment authorId="0" ref="F173">
      <text>
        <t xml:space="preserve">SC0004</t>
      </text>
    </comment>
    <comment authorId="0" ref="H173">
      <text>
        <t xml:space="preserve">offered as a part C (free choice) study subject
 «Healthy back»; «Pilates»</t>
      </text>
    </comment>
    <comment authorId="0" ref="J173">
      <text>
        <t xml:space="preserve">To pass the course: 
* 20 lessons attended
* Passing specific tests</t>
      </text>
    </comment>
    <comment authorId="0" ref="A174">
      <text>
        <t xml:space="preserve">sports@rtu.lv</t>
      </text>
    </comment>
    <comment authorId="0" ref="F174">
      <text>
        <t xml:space="preserve">SC0001</t>
      </text>
    </comment>
    <comment authorId="0" ref="H174">
      <text>
        <t xml:space="preserve">offered as a part C (free choice) study subject
starting from October</t>
      </text>
    </comment>
    <comment authorId="0" ref="A175">
      <text>
        <t xml:space="preserve">sports@rtu.lv</t>
      </text>
    </comment>
    <comment authorId="0" ref="F175">
      <text>
        <t xml:space="preserve">SC0002</t>
      </text>
    </comment>
    <comment authorId="0" ref="H175">
      <text>
        <t xml:space="preserve">offered as a part C (free choice) study subject</t>
      </text>
    </comment>
    <comment authorId="0" ref="J175">
      <text>
        <t xml:space="preserve">To pass the course: 
* 20 lessons attended
* Passing specific tests</t>
      </text>
    </comment>
    <comment authorId="0" ref="A176">
      <text>
        <t xml:space="preserve">sports@rtu.lv</t>
      </text>
    </comment>
    <comment authorId="0" ref="F176">
      <text>
        <t xml:space="preserve">SC0011</t>
      </text>
    </comment>
    <comment authorId="0" ref="H176">
      <text>
        <t xml:space="preserve">offered as a part C (free choice) study subject
only during offered times with a coach</t>
      </text>
    </comment>
    <comment authorId="0" ref="J176">
      <text>
        <t xml:space="preserve">To pass the course: 
* 20 lessons attended
* Passing specific tests</t>
      </text>
    </comment>
    <comment authorId="0" ref="H178">
      <text>
        <t xml:space="preserve">(navigators) (Part II)</t>
      </text>
    </comment>
    <comment authorId="0" ref="H179">
      <text>
        <t xml:space="preserve">(engineers) (Part II)</t>
      </text>
    </comment>
    <comment authorId="0" ref="H180">
      <text>
        <t xml:space="preserve">(Part I)</t>
      </text>
    </comment>
    <comment authorId="0" ref="H181">
      <text>
        <t xml:space="preserve">(Part I) or (Part III)</t>
      </text>
    </comment>
    <comment authorId="0" ref="H182">
      <text>
        <t xml:space="preserve">(Part I) or (Part III)</t>
      </text>
    </comment>
    <comment authorId="0" ref="H183">
      <text>
        <t xml:space="preserve">(engineers) (Part III)</t>
      </text>
    </comment>
    <comment authorId="0" ref="H184">
      <text>
        <t xml:space="preserve">(Part 3)</t>
      </text>
    </comment>
    <comment authorId="0" ref="H185">
      <text>
        <t xml:space="preserve">(Part I)</t>
      </text>
    </comment>
    <comment authorId="0" ref="H186">
      <text>
        <t xml:space="preserve">(Part I)</t>
      </text>
    </comment>
    <comment authorId="0" ref="H187">
      <text>
        <t xml:space="preserve"> (Navigators) (Part I)</t>
      </text>
    </comment>
    <comment authorId="0" ref="H188">
      <text>
        <t xml:space="preserve">(navigators) (Part I)</t>
      </text>
    </comment>
    <comment authorId="0" ref="H189">
      <text>
        <t xml:space="preserve"> (Part I)</t>
      </text>
    </comment>
    <comment authorId="0" ref="H190">
      <text>
        <t xml:space="preserve">(Part I)</t>
      </text>
    </comment>
    <comment authorId="0" ref="H191">
      <text>
        <t xml:space="preserve">(Part II)</t>
      </text>
    </comment>
    <comment authorId="0" ref="H192">
      <text>
        <t xml:space="preserve">(Part II)</t>
      </text>
    </comment>
    <comment authorId="0" ref="H194">
      <text>
        <t xml:space="preserve">(for Navigators)</t>
      </text>
    </comment>
    <comment authorId="0" ref="H195">
      <text>
        <t xml:space="preserve">(for Engineers) (Part I)</t>
      </text>
    </comment>
    <comment authorId="0" ref="H196">
      <text>
        <t xml:space="preserve">(Part II)</t>
      </text>
    </comment>
    <comment authorId="0" ref="H197">
      <text>
        <t xml:space="preserve">(for Engineers)
The Engine Room Simulator is a maritime simulator meant for the education, training and assessment of engine department personnel, including officers in charge of watchkeeping, second and chief engineers. The high level of physical and behavioural realism of the simulator creates a professional environment for the following types of marine engineering training:
• Familiarization and education
•Standard operation and watch keeping
•Advanced operation and troubleshooting.
Content:
• Basic physical and technical knowledge
• Engine room equipment familiarization
• System layout and flow diagrams
• Control, Automation, Alarm and Safety systems
• Operational instructions
• Watch keeping procedures
</t>
      </text>
    </comment>
    <comment authorId="0" ref="H198">
      <text>
        <t xml:space="preserve">(for Engineers) (Part II)
"Workshop Practice" is a complex subject, which contains the basic details of a variety of industrial and technical sectors of metals and alloys used in the processing of various parts and products extraction.
"Workshop practice" along with other general technical disciplines - engineering drawing, descriptive geometry, material resistance, theoretical mechanics, machinery and mechanical theory, material technology, machine elements of the course provides the necessary general technical preparedness and provide knowledge of fundamental base on the basis of which students will be able to independently acquire all the new practical mechanics field.
During the practice, students acquire theoretical knowledge and practical skills in locksmithing, safety engineering, the construction of the instrument and their application, scribing, locksmith works, applicable instruments enforceable locksmith works, drills and drilling, hand power tools.
During the practice in mechanical workshop students acquire practical skills working on lathes, milling machines and planers. Calculate cutting modes. Practice culminate in the preparation of reference works, which developed the technological process detail with all the necessary calculations and sketches. Calculate the divider head gear milling.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K3">
      <text>
        <t xml:space="preserve">1) Unapproved - faculty has not given initial approval for the offered study subjects for the upcoming academic year
2) Preliminarily approved - faculty has given initial approval for the offered study subjects for the upcoming academic year, however, changes may occur with the start of the semester
3) Final approval - the study subjects will take place in the upcoming academic year
4) Cancelled - the study subjects are cancelled for incoming exchange students in the upcoming academic year due to reasons like availability of the staff, limited space in the classrooms, or changes in study program content</t>
      </text>
    </comment>
    <comment authorId="0" ref="D8">
      <text>
        <t xml:space="preserve">BACHELOR STUDENTS FROM 5TH SEMESTER AND HIGHER AND MASTER LEVEL STUDENTS</t>
      </text>
    </comment>
    <comment authorId="0" ref="H8">
      <text>
        <t xml:space="preserve">Course available for students whose major/speciality is architecture</t>
      </text>
    </comment>
    <comment authorId="0" ref="D9">
      <text>
        <t xml:space="preserve">BACHELOR STUDENTS FROM 5TH SEMESTER AND HIGHER AND MASTER LEVEL STUDENTS</t>
      </text>
    </comment>
    <comment authorId="0" ref="H9">
      <text>
        <t xml:space="preserve">Course available for students whose major/speciality is architecture</t>
      </text>
    </comment>
    <comment authorId="0" ref="D10">
      <text>
        <t xml:space="preserve">BACHELOR STUDENTS FROM 5TH SEMESTER AND HIGHER AND MASTER LEVEL STUDENTS</t>
      </text>
    </comment>
    <comment authorId="0" ref="D11">
      <text>
        <t xml:space="preserve">BACHELOR STUDENTS FROM 5TH SEMESTER AND HIGHER AND MASTER LEVEL STUDENTS</t>
      </text>
    </comment>
    <comment authorId="0" ref="H11">
      <text>
        <t xml:space="preserve">Course available for students whose major/speciality is architecture</t>
      </text>
    </comment>
    <comment authorId="0" ref="D12">
      <text>
        <t xml:space="preserve">BACHELOR STUDENTS FROM 5TH SEMESTER AND HIGHER AND MASTER LEVEL STUDENTS</t>
      </text>
    </comment>
    <comment authorId="0" ref="H12">
      <text>
        <t xml:space="preserve">Course available for students whose major/speciality is architecture</t>
      </text>
    </comment>
    <comment authorId="0" ref="D13">
      <text>
        <t xml:space="preserve">BACHELOR STUDENTS FROM 5TH SEMESTER AND HIGHER AND MASTER LEVEL STUDENTS</t>
      </text>
    </comment>
    <comment authorId="0" ref="H13">
      <text>
        <t xml:space="preserve">Course available for students whose major/speciality is architecture</t>
      </text>
    </comment>
    <comment authorId="0" ref="D14">
      <text>
        <t xml:space="preserve">BACHELOR STUDENTS FROM 5TH SEMESTER AND HIGHER AND MASTER LEVEL STUDENTS</t>
      </text>
    </comment>
    <comment authorId="0" ref="H14">
      <text>
        <t xml:space="preserve">Course available for students whose major/speciality is architecture</t>
      </text>
    </comment>
    <comment authorId="0" ref="D15">
      <text>
        <t xml:space="preserve">BACHELOR STUDENTS FROM 5TH SEMESTER AND HIGHER AND MASTER LEVEL STUDENTS</t>
      </text>
    </comment>
    <comment authorId="0" ref="D16">
      <text>
        <t xml:space="preserve">BACHELOR STUDENTS FROM 5TH SEMESTER AND HIGHER AND MASTER LEVEL STUDENTS</t>
      </text>
    </comment>
    <comment authorId="0" ref="H16">
      <text>
        <t xml:space="preserve">Course available for students whose major/speciality is architecture</t>
      </text>
    </comment>
    <comment authorId="0" ref="D17">
      <text>
        <t xml:space="preserve">BACHELOR STUDENTS FROM 5TH SEMESTER AND HIGHER AND MASTER LEVEL STUDENTS</t>
      </text>
    </comment>
    <comment authorId="0" ref="D18">
      <text>
        <t xml:space="preserve">BACHELOR STUDENTS FROM 5TH SEMESTER AND HIGHER AND MASTER LEVEL STUDENTS</t>
      </text>
    </comment>
    <comment authorId="0" ref="H18">
      <text>
        <t xml:space="preserve">Course available for students whose major/speciality is architecture</t>
      </text>
    </comment>
    <comment authorId="0" ref="D19">
      <text>
        <t xml:space="preserve">BACHELOR STUDENTS FROM 5TH SEMESTER AND HIGHER AND MASTER LEVEL STUDENTS</t>
      </text>
    </comment>
    <comment authorId="0" ref="H19">
      <text>
        <t xml:space="preserve">Course available for students whose major/speciality is architecture</t>
      </text>
    </comment>
    <comment authorId="0" ref="D20">
      <text>
        <t xml:space="preserve">BACHELOR STUDENTS FROM 5TH SEMESTER AND HIGHER AND MASTER LEVEL STUDENTS</t>
      </text>
    </comment>
    <comment authorId="0" ref="D21">
      <text>
        <t xml:space="preserve">BACHELOR STUDENTS FROM 5TH SEMESTER AND HIGHER AND MASTER LEVEL STUDENTS</t>
      </text>
    </comment>
    <comment authorId="0" ref="H21">
      <text>
        <t xml:space="preserve">Course available for students whose major/speciality is architecture</t>
      </text>
    </comment>
    <comment authorId="0" ref="E32">
      <text>
        <t xml:space="preserve">MMP539</t>
      </text>
    </comment>
    <comment authorId="0" ref="E33">
      <text>
        <t xml:space="preserve">MTH505</t>
      </text>
    </comment>
    <comment authorId="0" ref="E99">
      <text>
        <t xml:space="preserve">VIA185</t>
      </text>
    </comment>
    <comment authorId="0" ref="E100">
      <text>
        <t xml:space="preserve">VIA311</t>
      </text>
    </comment>
    <comment authorId="0" ref="E101">
      <text>
        <t xml:space="preserve">VTT711</t>
      </text>
    </comment>
    <comment authorId="0" ref="E102">
      <text>
        <t xml:space="preserve">ETH715</t>
      </text>
    </comment>
    <comment authorId="0" ref="E103">
      <text>
        <t xml:space="preserve">VIV202</t>
      </text>
    </comment>
    <comment authorId="0" ref="E104">
      <text>
        <t xml:space="preserve">VIV143</t>
      </text>
    </comment>
    <comment authorId="0" ref="E105">
      <text>
        <t xml:space="preserve">VIA308</t>
      </text>
    </comment>
    <comment authorId="0" ref="E106">
      <text>
        <t xml:space="preserve">VIV306</t>
      </text>
    </comment>
    <comment authorId="0" ref="E107">
      <text>
        <t xml:space="preserve">VIA171</t>
      </text>
    </comment>
    <comment authorId="0" ref="E108">
      <text>
        <t xml:space="preserve">VIA156</t>
      </text>
    </comment>
    <comment authorId="0" ref="H156">
      <text>
        <t xml:space="preserve">bachelor students only</t>
      </text>
    </comment>
    <comment authorId="0" ref="H157">
      <text>
        <t xml:space="preserve">bachelor students only</t>
      </text>
    </comment>
    <comment authorId="0" ref="H158">
      <text>
        <t xml:space="preserve">master students only</t>
      </text>
    </comment>
    <comment authorId="0" ref="F159">
      <text>
        <t xml:space="preserve">Intensive course for 1 week in February + online lectures + practical work</t>
      </text>
    </comment>
    <comment authorId="0" ref="H159">
      <text>
        <t xml:space="preserve">master students only</t>
      </text>
    </comment>
    <comment authorId="0" ref="F160">
      <text>
        <t xml:space="preserve">Intensive course for 1 week in February + online lectures + practical work</t>
      </text>
    </comment>
    <comment authorId="0" ref="H160">
      <text>
        <t xml:space="preserve">master students only</t>
      </text>
    </comment>
    <comment authorId="0" ref="F161">
      <text>
        <t xml:space="preserve">Intensive course for 1 week in February + online lectures + practical work</t>
      </text>
    </comment>
    <comment authorId="0" ref="H161">
      <text>
        <t xml:space="preserve">master students only</t>
      </text>
    </comment>
    <comment authorId="0" ref="C163">
      <text>
        <t xml:space="preserve">sports@rtu.lv</t>
      </text>
    </comment>
    <comment authorId="0" ref="H163">
      <text>
        <t xml:space="preserve">offered as a part C (free choice) study subject</t>
      </text>
    </comment>
    <comment authorId="0" ref="J163">
      <text>
        <t xml:space="preserve">To pass the course: 
* 20 lessons attended
* Passing specific tests</t>
      </text>
    </comment>
    <comment authorId="0" ref="C164">
      <text>
        <t xml:space="preserve">sports@rtu.lv</t>
      </text>
    </comment>
    <comment authorId="0" ref="H164">
      <text>
        <t xml:space="preserve">offered as a part C (free choice) study subject</t>
      </text>
    </comment>
    <comment authorId="0" ref="C165">
      <text>
        <t xml:space="preserve">sports@rtu.lv</t>
      </text>
    </comment>
    <comment authorId="0" ref="H165">
      <text>
        <t xml:space="preserve">offered as a part C (free choice) study subject
all type of swimming activities in the schedule, on Tuesdays and Thursdays swimming training without prior skills</t>
      </text>
    </comment>
    <comment authorId="0" ref="J165">
      <text>
        <t xml:space="preserve">To pass the course: 
* 20 lessons attended
* Passing specific tests</t>
      </text>
    </comment>
    <comment authorId="0" ref="C166">
      <text>
        <t xml:space="preserve">sports@rtu.lv</t>
      </text>
    </comment>
    <comment authorId="0" ref="H166">
      <text>
        <t xml:space="preserve">offered as a part C (free choice) study subject</t>
      </text>
    </comment>
    <comment authorId="0" ref="J166">
      <text>
        <t xml:space="preserve">To pass the course: 
* 20 lessons attended
* Passing specific tests</t>
      </text>
    </comment>
    <comment authorId="0" ref="C167">
      <text>
        <t xml:space="preserve">sports@rtu.lv</t>
      </text>
    </comment>
    <comment authorId="0" ref="H167">
      <text>
        <t xml:space="preserve">offered as a part C (free choice) study subject
For women "Lady Fit Box" or "Lady Fit Kickbox""
For men - ""Ķīpsala Boxing" or "Ķīpsala Boxing Mix"
</t>
      </text>
    </comment>
    <comment authorId="0" ref="J167">
      <text>
        <t xml:space="preserve">To pass the course: 
* 20 lessons attended
* Passing specific tests</t>
      </text>
    </comment>
    <comment authorId="0" ref="C168">
      <text>
        <t xml:space="preserve">sports@rtu.lv</t>
      </text>
    </comment>
    <comment authorId="0" ref="H168">
      <text>
        <t xml:space="preserve">offered as a part C (free choice) study subject</t>
      </text>
    </comment>
    <comment authorId="0" ref="J168">
      <text>
        <t xml:space="preserve">To pass the course: 
* 20 lessons attended
* Passing specific tests</t>
      </text>
    </comment>
    <comment authorId="0" ref="C169">
      <text>
        <t xml:space="preserve">sports@rtu.lv</t>
      </text>
    </comment>
    <comment authorId="0" ref="H169">
      <text>
        <t xml:space="preserve">offered as a part C (free choice) study subject
"Yoga""; "Healthy Back"</t>
      </text>
    </comment>
    <comment authorId="0" ref="C170">
      <text>
        <t xml:space="preserve">sports@rtu.lv</t>
      </text>
    </comment>
    <comment authorId="0" ref="H170">
      <text>
        <t xml:space="preserve">offered as a part C (free choice) study subject</t>
      </text>
    </comment>
    <comment authorId="0" ref="J170">
      <text>
        <t xml:space="preserve">To pass the course: 
* 20 lessons attended
* Passing specific tests</t>
      </text>
    </comment>
    <comment authorId="0" ref="H181">
      <text>
        <t xml:space="preserve">Certification in "Basic Safety", "First Aid" or "Basic Firefighting"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I3">
      <text>
        <t xml:space="preserve">1) Unapproved - faculty has not given initial approval for the offered study subjects for the upcoming academic year
2) Preliminarily approved - faculty has given initial approval for the offered study subjects for the upcoming academic year, however, changes may occur with the start of the semester
3) Final approval - the study subjects will take place in the upcoming academic year
4) Cancelled - the study subjects are cancelled for incoming exchange students in the upcoming academic year due to reasons like availability of the staff, limited space in the classrooms, or changes in study program content</t>
      </text>
    </comment>
    <comment authorId="0" ref="C8">
      <text>
        <t xml:space="preserve">BACHELOR STUDENTS FROM 5TH SEMESTER AND HIGHER AND MASTER LEVEL STUDENTS</t>
      </text>
    </comment>
    <comment authorId="0" ref="G8">
      <text>
        <t xml:space="preserve">Course available for students whose major/speciality is architecture</t>
      </text>
    </comment>
    <comment authorId="0" ref="C9">
      <text>
        <t xml:space="preserve">BACHELOR STUDENTS FROM 5TH SEMESTER AND HIGHER AND MASTER LEVEL STUDENTS</t>
      </text>
    </comment>
    <comment authorId="0" ref="G9">
      <text>
        <t xml:space="preserve">Course available for students whose major/speciality is architecture</t>
      </text>
    </comment>
    <comment authorId="0" ref="C10">
      <text>
        <t xml:space="preserve">BACHELOR STUDENTS FROM 5TH SEMESTER AND HIGHER AND MASTER LEVEL STUDENTS</t>
      </text>
    </comment>
    <comment authorId="0" ref="G10">
      <text>
        <t xml:space="preserve">Course available for students whose major/speciality is architecture</t>
      </text>
    </comment>
    <comment authorId="0" ref="C11">
      <text>
        <t xml:space="preserve">BACHELOR STUDENTS FROM 5TH SEMESTER AND HIGHER AND MASTER LEVEL STUDENTS</t>
      </text>
    </comment>
    <comment authorId="0" ref="G11">
      <text>
        <t xml:space="preserve">Course available for students whose major/speciality is architecture</t>
      </text>
    </comment>
    <comment authorId="0" ref="C12">
      <text>
        <t xml:space="preserve">BACHELOR STUDENTS FROM 5TH SEMESTER AND HIGHER AND MASTER LEVEL STUDENTS</t>
      </text>
    </comment>
    <comment authorId="0" ref="G12">
      <text>
        <t xml:space="preserve">Course available for students whose major/speciality is architecture</t>
      </text>
    </comment>
    <comment authorId="0" ref="C13">
      <text>
        <t xml:space="preserve">BACHELOR STUDENTS FROM 5TH SEMESTER AND HIGHER AND MASTER LEVEL STUDENTS</t>
      </text>
    </comment>
    <comment authorId="0" ref="G13">
      <text>
        <t xml:space="preserve">Course available for students whose major/speciality is architecture</t>
      </text>
    </comment>
    <comment authorId="0" ref="C14">
      <text>
        <t xml:space="preserve">BACHELOR STUDENTS FROM 5TH SEMESTER AND HIGHER AND MASTER LEVEL STUDENTS</t>
      </text>
    </comment>
    <comment authorId="0" ref="G14">
      <text>
        <t xml:space="preserve">Course available for students whose major/speciality is architecture</t>
      </text>
    </comment>
    <comment authorId="0" ref="C15">
      <text>
        <t xml:space="preserve">BACHELOR STUDENTS FROM 5TH SEMESTER AND HIGHER AND MASTER LEVEL STUDENTS</t>
      </text>
    </comment>
    <comment authorId="0" ref="G15">
      <text>
        <t xml:space="preserve">Course available for students whose major/speciality is architecture</t>
      </text>
    </comment>
    <comment authorId="0" ref="H25">
      <text>
        <t xml:space="preserve">changed ECTS amount</t>
      </text>
    </comment>
    <comment authorId="0" ref="H31">
      <text>
        <t xml:space="preserve">changed ECTS amount</t>
      </text>
    </comment>
    <comment authorId="0" ref="G32">
      <text>
        <t xml:space="preserve">Course available only for master level students</t>
      </text>
    </comment>
    <comment authorId="0" ref="G33">
      <text>
        <t xml:space="preserve">Course available only for master level students</t>
      </text>
    </comment>
    <comment authorId="0" ref="G34">
      <text>
        <t xml:space="preserve">Course available only for master level students</t>
      </text>
    </comment>
    <comment authorId="0" ref="G35">
      <text>
        <t xml:space="preserve">Course available only for master level students</t>
      </text>
    </comment>
    <comment authorId="0" ref="G36">
      <text>
        <t xml:space="preserve">Course available only for master level students</t>
      </text>
    </comment>
    <comment authorId="0" ref="G37">
      <text>
        <t xml:space="preserve">Course available only for master level students</t>
      </text>
    </comment>
    <comment authorId="0" ref="G38">
      <text>
        <t xml:space="preserve">Course available only for master level students</t>
      </text>
    </comment>
    <comment authorId="0" ref="G39">
      <text>
        <t xml:space="preserve">Course available only for master level students</t>
      </text>
    </comment>
    <comment authorId="0" ref="G40">
      <text>
        <t xml:space="preserve">Course available only for master level students</t>
      </text>
    </comment>
    <comment authorId="0" ref="D44">
      <text>
        <t xml:space="preserve">BM0355</t>
      </text>
    </comment>
    <comment authorId="0" ref="H44">
      <text>
        <t xml:space="preserve">changed ECTS amount</t>
      </text>
    </comment>
    <comment authorId="0" ref="D46">
      <text>
        <t xml:space="preserve">BBM716</t>
      </text>
    </comment>
    <comment authorId="0" ref="H46">
      <text>
        <t xml:space="preserve">changed ECTS amount</t>
      </text>
    </comment>
    <comment authorId="0" ref="H47">
      <text>
        <t xml:space="preserve">changed ECTS amount</t>
      </text>
    </comment>
    <comment authorId="0" ref="D48">
      <text>
        <t xml:space="preserve">BRC702</t>
      </text>
    </comment>
    <comment authorId="0" ref="H48">
      <text>
        <t xml:space="preserve">changed ECTS amount</t>
      </text>
    </comment>
    <comment authorId="0" ref="G53">
      <text>
        <t xml:space="preserve">class takes places as a consulation, get in touch with atis.zarins@rtu.lv</t>
      </text>
    </comment>
    <comment authorId="0" ref="H53">
      <text>
        <t xml:space="preserve">changed ECTS amount</t>
      </text>
    </comment>
    <comment authorId="0" ref="J53">
      <text>
        <t xml:space="preserve">Students have to get in touch with atis.zarins@rtu.lv</t>
      </text>
    </comment>
    <comment authorId="0" ref="G59">
      <text>
        <t xml:space="preserve">individual consultations with professor Aigars Ūdris. Contact him directly </t>
      </text>
    </comment>
    <comment authorId="0" ref="G94">
      <text>
        <t xml:space="preserve">Course available for master level students whose major/speciality is electronics and telecommunications</t>
      </text>
    </comment>
    <comment authorId="0" ref="G95">
      <text>
        <t xml:space="preserve">Course available for master level students whose major/speciality is electronics and telecommunications</t>
      </text>
    </comment>
    <comment authorId="0" ref="G96">
      <text>
        <t xml:space="preserve">Course available for master level students whose major/speciality is electronics and telecommunications</t>
      </text>
    </comment>
    <comment authorId="0" ref="G97">
      <text>
        <t xml:space="preserve">Course available for master level students whose major/speciality is electronics and telecommunications</t>
      </text>
    </comment>
    <comment authorId="0" ref="G98">
      <text>
        <t xml:space="preserve">Course available for master level students whose major/speciality is electronics and telecommunications</t>
      </text>
    </comment>
    <comment authorId="0" ref="G100">
      <text>
        <t xml:space="preserve">Course available for master level students whose major/speciality is electronics and telecommunications</t>
      </text>
    </comment>
    <comment authorId="0" ref="G101">
      <text>
        <t xml:space="preserve">Course available for students whose major/speciality is translation or linguistics</t>
      </text>
    </comment>
    <comment authorId="0" ref="G102">
      <text>
        <t xml:space="preserve">Course available for students whose major/speciality is translation or linguistics</t>
      </text>
    </comment>
    <comment authorId="0" ref="G103">
      <text>
        <t xml:space="preserve">Course available for students whose major/speciality is translation or linguistics</t>
      </text>
    </comment>
    <comment authorId="0" ref="G104">
      <text>
        <t xml:space="preserve">Course available for students whose major/speciality is translation or linguistics</t>
      </text>
    </comment>
    <comment authorId="0" ref="G105">
      <text>
        <t xml:space="preserve">Course available for students whose major/speciality is translation or linguistics</t>
      </text>
    </comment>
    <comment authorId="0" ref="G106">
      <text>
        <t xml:space="preserve">Course available for students whose major/speciality is translation or linguistics</t>
      </text>
    </comment>
    <comment authorId="0" ref="G107">
      <text>
        <t xml:space="preserve">Course available for students whose major/speciality is translation or linguistics</t>
      </text>
    </comment>
    <comment authorId="0" ref="G108">
      <text>
        <t xml:space="preserve">Course available for students whose major/speciality is translation or linguistics</t>
      </text>
    </comment>
    <comment authorId="0" ref="G109">
      <text>
        <t xml:space="preserve">Course available for students whose major/speciality is translation or linguistics</t>
      </text>
    </comment>
    <comment authorId="0" ref="G110">
      <text>
        <t xml:space="preserve">Course available for students whose major/speciality is translation or linguistics</t>
      </text>
    </comment>
    <comment authorId="0" ref="G111">
      <text>
        <t xml:space="preserve">Course available for students whose major/speciality is translation or linguistics</t>
      </text>
    </comment>
    <comment authorId="0" ref="G112">
      <text>
        <t xml:space="preserve">Course available for master level students whose major/speciality is translation or linguistics</t>
      </text>
    </comment>
    <comment authorId="0" ref="G113">
      <text>
        <t xml:space="preserve">Course available for master level students whose major/speciality is translation or linguistics</t>
      </text>
    </comment>
    <comment authorId="0" ref="G114">
      <text>
        <t xml:space="preserve">Course available for master level students whose major/speciality is translation or linguistics</t>
      </text>
    </comment>
    <comment authorId="0" ref="G115">
      <text>
        <t xml:space="preserve">Course available for master level students whose major/speciality is translation or linguistics</t>
      </text>
    </comment>
    <comment authorId="0" ref="G116">
      <text>
        <t xml:space="preserve">Course available for master level students whose major/speciality is translation or linguistics</t>
      </text>
    </comment>
    <comment authorId="0" ref="G118">
      <text>
        <t xml:space="preserve">Courses available only for students whose major/speciality is Economics/Management</t>
      </text>
    </comment>
    <comment authorId="0" ref="G119">
      <text>
        <t xml:space="preserve">Courses available only for students whose major/speciality is Economics/Management</t>
      </text>
    </comment>
    <comment authorId="0" ref="E120">
      <text>
        <t xml:space="preserve">Fridays - 8.15-11.50, Mikus Dubickis</t>
      </text>
    </comment>
    <comment authorId="0" ref="G120">
      <text>
        <t xml:space="preserve">Courses available only for students whose major/speciality is Economics/Management</t>
      </text>
    </comment>
    <comment authorId="0" ref="G121">
      <text>
        <t xml:space="preserve">Courses available only for students whose major/speciality is Economics/Management</t>
      </text>
    </comment>
    <comment authorId="0" ref="G122">
      <text>
        <t xml:space="preserve">Courses available only for students whose major/speciality is Economics/Management</t>
      </text>
    </comment>
    <comment authorId="0" ref="G123">
      <text>
        <t xml:space="preserve">Courses available only for students whose major/speciality is Economics/Management</t>
      </text>
    </comment>
    <comment authorId="0" ref="G125">
      <text>
        <t xml:space="preserve">Courses available only for students whose major/speciality is Economics/Management</t>
      </text>
    </comment>
    <comment authorId="0" ref="G126">
      <text>
        <t xml:space="preserve">Courses available only for students whose major/speciality is Economics/Management</t>
      </text>
    </comment>
    <comment authorId="0" ref="G127">
      <text>
        <t xml:space="preserve">Courses available only for students whose major/speciality is Economics/Management</t>
      </text>
    </comment>
    <comment authorId="0" ref="G128">
      <text>
        <t xml:space="preserve">Courses available only for students whose major/speciality is Economics/Management</t>
      </text>
    </comment>
    <comment authorId="0" ref="G130">
      <text>
        <t xml:space="preserve">Courses available only for students whose major/speciality is Economics/Management</t>
      </text>
    </comment>
    <comment authorId="0" ref="G131">
      <text>
        <t xml:space="preserve">Courses available only for students whose major/speciality is Economics/Management</t>
      </text>
    </comment>
    <comment authorId="0" ref="G132">
      <text>
        <t xml:space="preserve">Courses available only for students whose major/speciality is Economics/Management</t>
      </text>
    </comment>
    <comment authorId="0" ref="G133">
      <text>
        <t xml:space="preserve">Courses available only for students whose major/speciality is Economics/Management</t>
      </text>
    </comment>
    <comment authorId="0" ref="G134">
      <text>
        <t xml:space="preserve">Courses available only for students whose major/speciality is Economics/Management</t>
      </text>
    </comment>
    <comment authorId="0" ref="G135">
      <text>
        <t xml:space="preserve">Courses available only for students whose major/speciality is Economics/Management</t>
      </text>
    </comment>
    <comment authorId="0" ref="G136">
      <text>
        <t xml:space="preserve">Courses available only for students whose major/speciality is Economics/Management</t>
      </text>
    </comment>
    <comment authorId="0" ref="G137">
      <text>
        <t xml:space="preserve">Courses available only for students whose major/speciality is Economics/Management</t>
      </text>
    </comment>
    <comment authorId="0" ref="D138">
      <text>
        <t xml:space="preserve">(IV0507)</t>
      </text>
    </comment>
    <comment authorId="0" ref="E138">
      <text>
        <t xml:space="preserve">(IV0507)</t>
      </text>
    </comment>
    <comment authorId="0" ref="G138">
      <text>
        <t xml:space="preserve">Courses available only for students whose major/speciality is Economics/Management</t>
      </text>
    </comment>
    <comment authorId="0" ref="D139">
      <text>
        <t xml:space="preserve">(IV0494)</t>
      </text>
    </comment>
    <comment authorId="0" ref="E139">
      <text>
        <t xml:space="preserve">ar jauno kodu - R grupas
(IV0494)</t>
      </text>
    </comment>
    <comment authorId="0" ref="G139">
      <text>
        <t xml:space="preserve">Courses available only for students whose major/speciality is Economics/Management</t>
      </text>
    </comment>
    <comment authorId="0" ref="G140">
      <text>
        <t xml:space="preserve">Courses available only for students whose major/speciality is Economics/Management</t>
      </text>
    </comment>
    <comment authorId="0" ref="H140">
      <text>
        <t xml:space="preserve">changed ECTS amount</t>
      </text>
    </comment>
    <comment authorId="0" ref="G141">
      <text>
        <t xml:space="preserve">Courses available only for students whose major/speciality is Economics/Management</t>
      </text>
    </comment>
    <comment authorId="0" ref="G142">
      <text>
        <t xml:space="preserve">Courses available only for students whose major/speciality is Economics/Management</t>
      </text>
    </comment>
    <comment authorId="0" ref="G143">
      <text>
        <t xml:space="preserve">Courses available only for students whose major/speciality is Economics/Management</t>
      </text>
    </comment>
    <comment authorId="0" ref="F144">
      <text>
        <t xml:space="preserve">AIGW0 1. kurss, Kristīne Fedotova</t>
      </text>
    </comment>
    <comment authorId="0" ref="G144">
      <text>
        <t xml:space="preserve">Courses available only for students whose major/speciality is Economics/Management</t>
      </text>
    </comment>
    <comment authorId="0" ref="G146">
      <text>
        <t xml:space="preserve">Courses available only for students whose major/speciality is Economics/Management</t>
      </text>
    </comment>
    <comment authorId="0" ref="G147">
      <text>
        <t xml:space="preserve">Courses available only for students whose major/speciality is Economics/Management</t>
      </text>
    </comment>
    <comment authorId="0" ref="G148">
      <text>
        <t xml:space="preserve">Courses available only for students whose major/speciality is Economics/Management</t>
      </text>
    </comment>
    <comment authorId="0" ref="G149">
      <text>
        <t xml:space="preserve">Together with bachelor level students</t>
      </text>
    </comment>
    <comment authorId="0" ref="G151">
      <text>
        <t xml:space="preserve">Fridays 8.30-14.00.
Address - Paula Valdena street 3, room 431. More info +371 26117297 Marta Zemīte</t>
      </text>
    </comment>
    <comment authorId="0" ref="D159">
      <text>
        <t xml:space="preserve">DA5205</t>
      </text>
    </comment>
    <comment authorId="0" ref="G162">
      <text>
        <t xml:space="preserve">offered as a part C (free choice) study subject</t>
      </text>
    </comment>
    <comment authorId="0" ref="A165">
      <text>
        <t xml:space="preserve">sports@rtu.lv</t>
      </text>
    </comment>
    <comment authorId="0" ref="D165">
      <text>
        <t xml:space="preserve">To pass the course: 
* 20 lessons attended
* Passing specific tests
</t>
      </text>
    </comment>
    <comment authorId="0" ref="G165">
      <text>
        <t xml:space="preserve">offered as a part C (free choice) study subject</t>
      </text>
    </comment>
    <comment authorId="0" ref="A166">
      <text>
        <t xml:space="preserve">sports@rtu.lv</t>
      </text>
    </comment>
    <comment authorId="0" ref="D166">
      <text>
        <t xml:space="preserve">To pass the course: 
* 20 lessons attended
* Passing specific tests</t>
      </text>
    </comment>
    <comment authorId="0" ref="G166">
      <text>
        <t xml:space="preserve">offered as a part C (free choice) study subject</t>
      </text>
    </comment>
    <comment authorId="0" ref="A167">
      <text>
        <t xml:space="preserve">sports@rtu.lv</t>
      </text>
    </comment>
    <comment authorId="0" ref="D167">
      <text>
        <t xml:space="preserve">To pass the course: 
* 20 lessons attended
* Passing specific tests</t>
      </text>
    </comment>
    <comment authorId="0" ref="G167">
      <text>
        <t xml:space="preserve">offered as a part C (free choice) study subject</t>
      </text>
    </comment>
    <comment authorId="0" ref="A168">
      <text>
        <t xml:space="preserve">sports@rtu.lv</t>
      </text>
    </comment>
    <comment authorId="0" ref="D168">
      <text>
        <t xml:space="preserve">To pass the course: 
* 20 lessons attended
* Passing specific tests</t>
      </text>
    </comment>
    <comment authorId="0" ref="G168">
      <text>
        <t xml:space="preserve">offered as a part C (free choice) study subject</t>
      </text>
    </comment>
    <comment authorId="0" ref="A169">
      <text>
        <t xml:space="preserve">sports@rtu.lv</t>
      </text>
    </comment>
    <comment authorId="0" ref="D169">
      <text>
        <t xml:space="preserve">To pass the course: 
* 20 lessons attended
* Passing specific tests</t>
      </text>
    </comment>
    <comment authorId="0" ref="G169">
      <text>
        <t xml:space="preserve">offered as a part C (free choice) study subject</t>
      </text>
    </comment>
    <comment authorId="0" ref="A170">
      <text>
        <t xml:space="preserve">sports@rtu.lv</t>
      </text>
    </comment>
    <comment authorId="0" ref="D170">
      <text>
        <t xml:space="preserve">To pass the course: 
* 20 lessons attended
* Passing specific tests</t>
      </text>
    </comment>
    <comment authorId="0" ref="G170">
      <text>
        <t xml:space="preserve">offered as a part C (free choice) study subject</t>
      </text>
    </comment>
  </commentList>
</comments>
</file>

<file path=xl/sharedStrings.xml><?xml version="1.0" encoding="utf-8"?>
<sst xmlns="http://schemas.openxmlformats.org/spreadsheetml/2006/main" count="6190" uniqueCount="1382">
  <si>
    <r>
      <rPr>
        <rFont val="Calibri"/>
        <b/>
        <color theme="1"/>
        <sz val="13.0"/>
      </rPr>
      <t>STUDY SUBJECT LIST FOR INCOMING EXCHANGE STUDENTS</t>
    </r>
    <r>
      <rPr>
        <rFont val="Calibri"/>
        <b/>
        <color rgb="FFFF0000"/>
        <sz val="13.0"/>
      </rPr>
      <t xml:space="preserve"> (25/26 SPRING)</t>
    </r>
  </si>
  <si>
    <r>
      <rPr>
        <rFont val="Calibri"/>
        <b/>
        <color rgb="FF1155CC"/>
        <sz val="13.0"/>
        <u/>
      </rPr>
      <t xml:space="preserve">Find course descriptions HERE - use course code to search. </t>
    </r>
    <r>
      <rPr>
        <rFont val="Calibri"/>
        <b/>
        <color rgb="FFFF9900"/>
        <sz val="13.0"/>
        <u/>
      </rPr>
      <t>All study subjects for incoming exchange students are taught in English</t>
    </r>
  </si>
  <si>
    <t>FACULTY</t>
  </si>
  <si>
    <t>STUDY AREA</t>
  </si>
  <si>
    <t>STUDY LEVEL</t>
  </si>
  <si>
    <t>CODE (click for description)</t>
  </si>
  <si>
    <t>NEW CODE (click for description)</t>
  </si>
  <si>
    <t>Suggested change to study subject</t>
  </si>
  <si>
    <t>STUDY SUBJECT TITLE</t>
  </si>
  <si>
    <t>ECTS</t>
  </si>
  <si>
    <t>Grading</t>
  </si>
  <si>
    <t>STATUS (click for status description)</t>
  </si>
  <si>
    <t>MAXIMUM LIMIT</t>
  </si>
  <si>
    <t>Students applied</t>
  </si>
  <si>
    <t>GENERAL COURSES</t>
  </si>
  <si>
    <t>General courses</t>
  </si>
  <si>
    <t>BACHELOR / MASTER</t>
  </si>
  <si>
    <t>DE0524</t>
  </si>
  <si>
    <t>The History of Latvian Culture</t>
  </si>
  <si>
    <t>0-10</t>
  </si>
  <si>
    <t>Preliminarily approved</t>
  </si>
  <si>
    <t>DE0140</t>
  </si>
  <si>
    <t>Latvian for Foreign Students</t>
  </si>
  <si>
    <t>Pass/fail</t>
  </si>
  <si>
    <t xml:space="preserve"> Institute of Architecture and Design</t>
  </si>
  <si>
    <t>Architecture</t>
  </si>
  <si>
    <t>BACHELOR</t>
  </si>
  <si>
    <t>AAR303</t>
  </si>
  <si>
    <r>
      <rPr>
        <rFont val="Calibri"/>
        <b/>
        <color rgb="FF000000"/>
        <sz val="12.0"/>
      </rPr>
      <t xml:space="preserve">Architectural Design III, Part </t>
    </r>
    <r>
      <rPr>
        <rFont val="Calibri"/>
        <b/>
        <color rgb="FF000000"/>
        <sz val="12.0"/>
      </rPr>
      <t>2</t>
    </r>
    <r>
      <rPr>
        <rFont val="Calibri"/>
        <b/>
        <color rgb="FF000000"/>
        <sz val="12.0"/>
      </rPr>
      <t xml:space="preserve"> (bachelor level)</t>
    </r>
  </si>
  <si>
    <t>Limited places</t>
  </si>
  <si>
    <t>ATM204</t>
  </si>
  <si>
    <r>
      <rPr>
        <rFont val="Calibri"/>
        <b/>
        <color rgb="FF000000"/>
        <sz val="12.0"/>
      </rPr>
      <t xml:space="preserve">Painting, Part </t>
    </r>
    <r>
      <rPr>
        <rFont val="Calibri"/>
        <b/>
        <color rgb="FF000000"/>
        <sz val="12.0"/>
      </rPr>
      <t>2</t>
    </r>
  </si>
  <si>
    <t>ATM224</t>
  </si>
  <si>
    <r>
      <rPr>
        <rFont val="Calibri"/>
        <b/>
        <color rgb="FF000000"/>
        <sz val="12.0"/>
      </rPr>
      <t xml:space="preserve">Book Design and Poster, Part </t>
    </r>
    <r>
      <rPr>
        <rFont val="Calibri"/>
        <b/>
        <color rgb="FF000000"/>
        <sz val="12.0"/>
      </rPr>
      <t>2</t>
    </r>
  </si>
  <si>
    <t xml:space="preserve">ATM225 </t>
  </si>
  <si>
    <t>Sculpture, Part 2</t>
  </si>
  <si>
    <t>ATM301</t>
  </si>
  <si>
    <r>
      <rPr>
        <rFont val="Calibri"/>
        <b/>
        <color rgb="FF000000"/>
        <sz val="12.0"/>
      </rPr>
      <t xml:space="preserve">Drawing III, Part </t>
    </r>
    <r>
      <rPr>
        <rFont val="Calibri"/>
        <b/>
        <color rgb="FF000000"/>
        <sz val="12.0"/>
      </rPr>
      <t>2</t>
    </r>
  </si>
  <si>
    <t>SD0003</t>
  </si>
  <si>
    <t>Innovative Product Development, Entrepreneurship</t>
  </si>
  <si>
    <t>MASTER</t>
  </si>
  <si>
    <t>AD0129</t>
  </si>
  <si>
    <t>Integrated Urban Design</t>
  </si>
  <si>
    <t>AD0125</t>
  </si>
  <si>
    <t>Sustainable Urban Development</t>
  </si>
  <si>
    <t>AD0049</t>
  </si>
  <si>
    <t>Event Design Management</t>
  </si>
  <si>
    <t>AAP707</t>
  </si>
  <si>
    <t>Space design (master level)</t>
  </si>
  <si>
    <t>Faculty of Engineering Economics and Management</t>
  </si>
  <si>
    <t>Economics and Management</t>
  </si>
  <si>
    <t>IV0147</t>
  </si>
  <si>
    <t>International Marketing</t>
  </si>
  <si>
    <t>IV0389</t>
  </si>
  <si>
    <t>International Competition</t>
  </si>
  <si>
    <t>IV0010</t>
  </si>
  <si>
    <t>Public Sector Economics</t>
  </si>
  <si>
    <t>IV0258</t>
  </si>
  <si>
    <t>Current Trends of the European Union Economic Policy</t>
  </si>
  <si>
    <t>IV0076</t>
  </si>
  <si>
    <t>Civil Defence</t>
  </si>
  <si>
    <t>IV0212</t>
  </si>
  <si>
    <t>Project Management</t>
  </si>
  <si>
    <t>IV0361</t>
  </si>
  <si>
    <t>Taxation and Tax Analysis (study project)</t>
  </si>
  <si>
    <t>IV0288</t>
  </si>
  <si>
    <t>Social Responsibility and Business Ethics</t>
  </si>
  <si>
    <t>IV0218</t>
  </si>
  <si>
    <t>Marketing</t>
  </si>
  <si>
    <t>IV0214</t>
  </si>
  <si>
    <t>Fundamentals of Business Economics</t>
  </si>
  <si>
    <t>IV0213</t>
  </si>
  <si>
    <t>Start-up Development</t>
  </si>
  <si>
    <t>IV0226</t>
  </si>
  <si>
    <t>Business Planning</t>
  </si>
  <si>
    <t>IV0518</t>
  </si>
  <si>
    <t>Process Analysis and Management</t>
  </si>
  <si>
    <t>IV0624</t>
  </si>
  <si>
    <t>Organizational Theory</t>
  </si>
  <si>
    <t>IV0626</t>
  </si>
  <si>
    <t>Innovation and Technology Transfer</t>
  </si>
  <si>
    <t>IV0623</t>
  </si>
  <si>
    <t>Marketing and Digital Transformation</t>
  </si>
  <si>
    <t>IV0650</t>
  </si>
  <si>
    <t>Industrial Sustainability and Circular Economy</t>
  </si>
  <si>
    <t>IV0591</t>
  </si>
  <si>
    <t>Strategy and Change Management</t>
  </si>
  <si>
    <t>IV0649</t>
  </si>
  <si>
    <t>Engineering Project Management</t>
  </si>
  <si>
    <t>IV0073</t>
  </si>
  <si>
    <t>Management of Innovations in Building Construction</t>
  </si>
  <si>
    <t>IV0490</t>
  </si>
  <si>
    <t>Real Estate Market in National Economy</t>
  </si>
  <si>
    <t>IV0497</t>
  </si>
  <si>
    <t>Construction project risk and quality management</t>
  </si>
  <si>
    <t>IV0503</t>
  </si>
  <si>
    <t>Computer-based project management</t>
  </si>
  <si>
    <t>IV0724</t>
  </si>
  <si>
    <t>Circular Economy in Construction and Real Estate Development</t>
  </si>
  <si>
    <t>IV0504</t>
  </si>
  <si>
    <t>Organisation of Real Estate Management and Administration</t>
  </si>
  <si>
    <t>IV0609</t>
  </si>
  <si>
    <t>Tax Planning (study project)</t>
  </si>
  <si>
    <t>IV0759</t>
  </si>
  <si>
    <t>Civil Defense</t>
  </si>
  <si>
    <t>Faculty of Computer Science, Information Technology and Energy</t>
  </si>
  <si>
    <t>E-Learning Technologies and Humanities</t>
  </si>
  <si>
    <t>for translation students only</t>
  </si>
  <si>
    <t>ETH715</t>
  </si>
  <si>
    <r>
      <rPr>
        <rFont val="Calibri"/>
        <b/>
        <color rgb="FF000000"/>
        <sz val="12.0"/>
      </rPr>
      <t xml:space="preserve">Field Terminology Research and Practice, </t>
    </r>
    <r>
      <rPr>
        <rFont val="Calibri"/>
        <b/>
        <color rgb="FF000000"/>
        <sz val="12.0"/>
      </rPr>
      <t>part 1 and part 2</t>
    </r>
  </si>
  <si>
    <t>VIA156</t>
  </si>
  <si>
    <r>
      <rPr>
        <rFont val="Calibri"/>
        <b/>
        <color rgb="FF000000"/>
        <sz val="12.0"/>
      </rPr>
      <t xml:space="preserve">Translation and Comprehension of Professional Literature </t>
    </r>
    <r>
      <rPr>
        <rFont val="Calibri"/>
        <b/>
        <color rgb="FF000000"/>
        <sz val="12.0"/>
      </rPr>
      <t>part 1</t>
    </r>
  </si>
  <si>
    <t>VIA308</t>
  </si>
  <si>
    <r>
      <rPr>
        <rFont val="Calibri"/>
        <b/>
        <color rgb="FF000000"/>
        <sz val="12.0"/>
      </rPr>
      <t xml:space="preserve">General Spanish course, </t>
    </r>
    <r>
      <rPr>
        <rFont val="Calibri"/>
        <b/>
        <color rgb="FF000000"/>
        <sz val="12.0"/>
      </rPr>
      <t>part 2</t>
    </r>
  </si>
  <si>
    <t>VIV306</t>
  </si>
  <si>
    <r>
      <rPr>
        <rFont val="Calibri"/>
        <b/>
        <color rgb="FF000000"/>
        <sz val="12.0"/>
      </rPr>
      <t xml:space="preserve">General German course, </t>
    </r>
    <r>
      <rPr>
        <rFont val="Calibri"/>
        <b/>
        <color rgb="FF000000"/>
        <sz val="12.0"/>
      </rPr>
      <t>part 2</t>
    </r>
  </si>
  <si>
    <t>VIA171</t>
  </si>
  <si>
    <t>Presentation Practice</t>
  </si>
  <si>
    <t>DE0804</t>
  </si>
  <si>
    <t>Computer-Assisted Text Analysis</t>
  </si>
  <si>
    <t>DE0809</t>
  </si>
  <si>
    <t>Digital Textuality: Interdisciplinary Approach</t>
  </si>
  <si>
    <t>DE0819</t>
  </si>
  <si>
    <t>Digital Language Learning Paradigm</t>
  </si>
  <si>
    <t>DE0703</t>
  </si>
  <si>
    <t>E-pedagogy and e-didactics</t>
  </si>
  <si>
    <t>DE0820</t>
  </si>
  <si>
    <t>Introduction to Computers and Algorithms</t>
  </si>
  <si>
    <t>DE0709</t>
  </si>
  <si>
    <t>Cognition: Meaning Representation</t>
  </si>
  <si>
    <t>DE0805</t>
  </si>
  <si>
    <t>Interlingual Information Transfer</t>
  </si>
  <si>
    <t>Computer Science and Information Technology</t>
  </si>
  <si>
    <t>DIP383</t>
  </si>
  <si>
    <t>Software Engineering</t>
  </si>
  <si>
    <t>DIP392</t>
  </si>
  <si>
    <t>Applied System Software</t>
  </si>
  <si>
    <t>DIP321</t>
  </si>
  <si>
    <t>Algorithms and Methods of Programming</t>
  </si>
  <si>
    <t>DSP341</t>
  </si>
  <si>
    <t>Fundamentals of Computer Systems Design</t>
  </si>
  <si>
    <t>DE0144</t>
  </si>
  <si>
    <r>
      <rPr>
        <rFont val="Calibri"/>
        <b/>
        <color rgb="FF000000"/>
        <sz val="12.0"/>
      </rPr>
      <t xml:space="preserve">Fundamentals of Artificial Intelligence </t>
    </r>
    <r>
      <rPr>
        <rFont val="Calibri"/>
        <b/>
        <i/>
        <color rgb="FF000000"/>
        <sz val="12.0"/>
      </rPr>
      <t>(pre-requisites required)</t>
    </r>
  </si>
  <si>
    <t>DE1014</t>
  </si>
  <si>
    <t>Algoritmization Practice</t>
  </si>
  <si>
    <t>DE0918</t>
  </si>
  <si>
    <t>Data Structures and Algorithms</t>
  </si>
  <si>
    <t>DE0283</t>
  </si>
  <si>
    <t>Database Management Systems</t>
  </si>
  <si>
    <t>ADDED</t>
  </si>
  <si>
    <t>DE0478</t>
  </si>
  <si>
    <t>Artificial Intelligence</t>
  </si>
  <si>
    <t>DE0773</t>
  </si>
  <si>
    <t>Testing and Software Quality</t>
  </si>
  <si>
    <t>DE0940</t>
  </si>
  <si>
    <t>Business Analytics with Machine Learning</t>
  </si>
  <si>
    <t>DE0947</t>
  </si>
  <si>
    <t>Natural Language Processing</t>
  </si>
  <si>
    <t>DPI230</t>
  </si>
  <si>
    <t>DE0948</t>
  </si>
  <si>
    <t>Secure Computer Networks Systems</t>
  </si>
  <si>
    <t>DE0943</t>
  </si>
  <si>
    <t>Software for Internet of Things</t>
  </si>
  <si>
    <t>Telecommunications and Electrical Engineering</t>
  </si>
  <si>
    <t>DE0351</t>
  </si>
  <si>
    <t>Fundamentals of DC Circuits</t>
  </si>
  <si>
    <t>Fully booked</t>
  </si>
  <si>
    <t>DE0361</t>
  </si>
  <si>
    <t>DE0069</t>
  </si>
  <si>
    <t>Computerization of Mathematical Tasks in Electrical Engineering</t>
  </si>
  <si>
    <t>DE1021</t>
  </si>
  <si>
    <t>Electronic Communications Services and Measurements</t>
  </si>
  <si>
    <t>DE0345</t>
  </si>
  <si>
    <t>The Basics of Control Theory</t>
  </si>
  <si>
    <t>DE0193</t>
  </si>
  <si>
    <t>Fundamentals of Circuit Theory</t>
  </si>
  <si>
    <t>DE0049</t>
  </si>
  <si>
    <t>Telecommunications and Computer Networks</t>
  </si>
  <si>
    <t>DE0362</t>
  </si>
  <si>
    <t>The C Programming Language</t>
  </si>
  <si>
    <t>DE0350</t>
  </si>
  <si>
    <t>Digital Devices of Telecommunications Systems</t>
  </si>
  <si>
    <t>RDE706</t>
  </si>
  <si>
    <t>Transmission Systems</t>
  </si>
  <si>
    <t>RDE711</t>
  </si>
  <si>
    <t>Mobile Network Architecture</t>
  </si>
  <si>
    <t>DE0357</t>
  </si>
  <si>
    <t>Telecommunications Theory</t>
  </si>
  <si>
    <t>Smart Electronic Systems</t>
  </si>
  <si>
    <t>DE0206</t>
  </si>
  <si>
    <t>Signal Theory</t>
  </si>
  <si>
    <t>DE0501</t>
  </si>
  <si>
    <r>
      <rPr>
        <rFont val="Calibri"/>
        <b/>
        <color rgb="FF000000"/>
        <sz val="12.0"/>
      </rPr>
      <t xml:space="preserve">Signal Theory (study project) 
</t>
    </r>
    <r>
      <rPr>
        <rFont val="Calibri"/>
        <b/>
        <color rgb="FFFF0000"/>
        <sz val="12.0"/>
      </rPr>
      <t>(must also take DE0206)</t>
    </r>
  </si>
  <si>
    <t>DE0093</t>
  </si>
  <si>
    <t>Active Electronic Systems</t>
  </si>
  <si>
    <t>DE0089</t>
  </si>
  <si>
    <t>Analogue Electronics</t>
  </si>
  <si>
    <t>DE0498</t>
  </si>
  <si>
    <t>Circuit Theory (special course)</t>
  </si>
  <si>
    <t>REA713</t>
  </si>
  <si>
    <t>Embedded Systems Architecture and Peripherals</t>
  </si>
  <si>
    <t>REA714</t>
  </si>
  <si>
    <r>
      <rPr>
        <rFont val="Calibri"/>
        <b/>
        <color rgb="FF000000"/>
        <sz val="12.0"/>
      </rPr>
      <t xml:space="preserve">Embedded Systems Architecture and Peripherals (study project)
</t>
    </r>
    <r>
      <rPr>
        <rFont val="Calibri"/>
        <b/>
        <color rgb="FFFF0000"/>
        <sz val="12.0"/>
      </rPr>
      <t>(must also take REA713)</t>
    </r>
  </si>
  <si>
    <t>REA711</t>
  </si>
  <si>
    <t>Fundamentals of Digital Electronic Systems Design using HDL</t>
  </si>
  <si>
    <t>REA712</t>
  </si>
  <si>
    <r>
      <rPr>
        <rFont val="Calibri"/>
        <b/>
        <color rgb="FF000000"/>
        <sz val="12.0"/>
      </rPr>
      <t xml:space="preserve">Fundamentals of Digital Electronic Systems Design using HDL (study project)
</t>
    </r>
    <r>
      <rPr>
        <rFont val="Calibri"/>
        <b/>
        <color rgb="FFFF0000"/>
        <sz val="12.0"/>
      </rPr>
      <t>(must also take REA711)</t>
    </r>
  </si>
  <si>
    <t>DE0847</t>
  </si>
  <si>
    <t>Transmission Systems (special course)</t>
  </si>
  <si>
    <t>DE0226</t>
  </si>
  <si>
    <t>Telecommunications Theory (special course )</t>
  </si>
  <si>
    <t>DE0221</t>
  </si>
  <si>
    <t>Telecomunications and Computer Networks</t>
  </si>
  <si>
    <t>DE0848</t>
  </si>
  <si>
    <t>Digital Optical Communication Systems</t>
  </si>
  <si>
    <t>DE0213</t>
  </si>
  <si>
    <t>Mobile Communications Systems</t>
  </si>
  <si>
    <t>DE0094</t>
  </si>
  <si>
    <t>Application of Microprocessors and Microcontrollers</t>
  </si>
  <si>
    <t>DE0107</t>
  </si>
  <si>
    <t>Design Technologies</t>
  </si>
  <si>
    <t>DE0210</t>
  </si>
  <si>
    <t>Software Defined Radio</t>
  </si>
  <si>
    <t>DE0104</t>
  </si>
  <si>
    <t>Integrated Circuit Design. Part 1</t>
  </si>
  <si>
    <t>Faculty of Civil and Mechanical Engineering</t>
  </si>
  <si>
    <t>Civil Engineering</t>
  </si>
  <si>
    <t>BM0253</t>
  </si>
  <si>
    <t>Building Structures, part 1, part 3</t>
  </si>
  <si>
    <t>BM0351</t>
  </si>
  <si>
    <t>Construction Methods and Technology</t>
  </si>
  <si>
    <t>BM0348</t>
  </si>
  <si>
    <t>Introduction to Civil Engineering Drawing and Design</t>
  </si>
  <si>
    <t>BM0338</t>
  </si>
  <si>
    <t>Maintenance of Buildings</t>
  </si>
  <si>
    <t>BM0340</t>
  </si>
  <si>
    <r>
      <rPr>
        <rFont val="Calibri"/>
        <b/>
        <color theme="1"/>
        <sz val="12.0"/>
      </rPr>
      <t xml:space="preserve">Roads and Bridges, </t>
    </r>
    <r>
      <rPr>
        <rFont val="Calibri"/>
        <b/>
        <color theme="1"/>
        <sz val="12.0"/>
      </rPr>
      <t>part 2</t>
    </r>
  </si>
  <si>
    <t>BM0347</t>
  </si>
  <si>
    <r>
      <rPr>
        <rFont val="Calibri"/>
        <b/>
        <color theme="1"/>
        <sz val="12.0"/>
      </rPr>
      <t xml:space="preserve">Structural Analysis, </t>
    </r>
    <r>
      <rPr>
        <rFont val="Calibri"/>
        <b/>
        <color theme="1"/>
        <sz val="12.0"/>
      </rPr>
      <t>part 2</t>
    </r>
  </si>
  <si>
    <t>BM0346</t>
  </si>
  <si>
    <t>Technical English for Civil Engineering</t>
  </si>
  <si>
    <t>BM0353</t>
  </si>
  <si>
    <t>Technology of Building Repair Works</t>
  </si>
  <si>
    <t>BM0339</t>
  </si>
  <si>
    <t>The Finite Element Method (Introduction)</t>
  </si>
  <si>
    <t>BM0374</t>
  </si>
  <si>
    <t>Assembling Technology of Sanitary Equipment</t>
  </si>
  <si>
    <t>BM0381</t>
  </si>
  <si>
    <t>CAD in Civil Engineering (specific topics)</t>
  </si>
  <si>
    <t>BM0387</t>
  </si>
  <si>
    <r>
      <rPr>
        <rFont val="Calibri"/>
        <b/>
        <color theme="1"/>
        <sz val="12.0"/>
      </rPr>
      <t xml:space="preserve">Construction Technology and Safety, </t>
    </r>
    <r>
      <rPr>
        <rFont val="Calibri"/>
        <b/>
        <color theme="1"/>
        <sz val="12.0"/>
      </rPr>
      <t>part 2</t>
    </r>
  </si>
  <si>
    <t>BM0367</t>
  </si>
  <si>
    <r>
      <rPr>
        <rFont val="Calibri"/>
        <b/>
        <color rgb="FF000000"/>
        <sz val="12.0"/>
      </rPr>
      <t xml:space="preserve">Construction Technology and Safety (study project) - </t>
    </r>
    <r>
      <rPr>
        <rFont val="Calibri"/>
        <b/>
        <i/>
        <color rgb="FF000000"/>
        <sz val="12.0"/>
      </rPr>
      <t>preferrably as a continuation to BM0387 or prior knowledge of it needed</t>
    </r>
  </si>
  <si>
    <t>BM0650</t>
  </si>
  <si>
    <t>Fundamentals of Research and Patents</t>
  </si>
  <si>
    <t>BM0370</t>
  </si>
  <si>
    <t>Interactive Computer Graphics</t>
  </si>
  <si>
    <t>BM0380</t>
  </si>
  <si>
    <t>Practical Civil Engineering Physics</t>
  </si>
  <si>
    <t>BM0383</t>
  </si>
  <si>
    <r>
      <rPr>
        <rFont val="Calibri"/>
        <b/>
        <color rgb="FF434343"/>
        <sz val="12.0"/>
      </rPr>
      <t xml:space="preserve">Reconstruction and Restoration of Buildings, </t>
    </r>
    <r>
      <rPr>
        <rFont val="Calibri"/>
        <b/>
        <color rgb="FF434343"/>
        <sz val="12.0"/>
      </rPr>
      <t>part 2</t>
    </r>
  </si>
  <si>
    <t>BM0150</t>
  </si>
  <si>
    <t>Reinforced Concrete Structures (special course)</t>
  </si>
  <si>
    <t>BM0646</t>
  </si>
  <si>
    <t>Special Course of Geotechnical Engineering</t>
  </si>
  <si>
    <t>BM0359</t>
  </si>
  <si>
    <t>Steel Structures. Special Course</t>
  </si>
  <si>
    <t>BM0386</t>
  </si>
  <si>
    <r>
      <rPr>
        <rFont val="Calibri"/>
        <b/>
        <color theme="1"/>
        <sz val="12.0"/>
      </rPr>
      <t xml:space="preserve">Supplementary Course of Architectural Designe, </t>
    </r>
    <r>
      <rPr>
        <rFont val="Calibri"/>
        <b/>
        <color theme="1"/>
        <sz val="12.0"/>
      </rPr>
      <t>part 2</t>
    </r>
  </si>
  <si>
    <t>BM0653</t>
  </si>
  <si>
    <t>The Finite Element Method (General Course)</t>
  </si>
  <si>
    <t>BM0025</t>
  </si>
  <si>
    <t>Timber and Plastic Structures (special course)</t>
  </si>
  <si>
    <t>Mechanical Engineering</t>
  </si>
  <si>
    <t>BM0061</t>
  </si>
  <si>
    <t>Construction of Machines and Mechanisms</t>
  </si>
  <si>
    <t>BM0285</t>
  </si>
  <si>
    <t>Engineering Measurements and Experiments</t>
  </si>
  <si>
    <t>BM0217</t>
  </si>
  <si>
    <t>Engineering Mechanics Problems</t>
  </si>
  <si>
    <t>BM0291</t>
  </si>
  <si>
    <r>
      <rPr>
        <rFont val="&quot;Aptos&quot;,serif"/>
        <b/>
        <color rgb="FF1155CC"/>
        <sz val="12.0"/>
        <u/>
      </rPr>
      <t>Material Science</t>
    </r>
  </si>
  <si>
    <t>Material Science</t>
  </si>
  <si>
    <t>BM0287</t>
  </si>
  <si>
    <t>Mechanics</t>
  </si>
  <si>
    <t>BM0297</t>
  </si>
  <si>
    <t>Nonlinear Dynamics. Introduction</t>
  </si>
  <si>
    <t>BM0176</t>
  </si>
  <si>
    <t>Resistance of Materials (for mechanical engineering), part 1</t>
  </si>
  <si>
    <r>
      <rPr>
        <rFont val="Calibri"/>
        <b/>
        <color rgb="FF000000"/>
        <sz val="12.0"/>
      </rPr>
      <t xml:space="preserve">Resistance of Materials (for mechanical engineering), part 2 </t>
    </r>
    <r>
      <rPr>
        <rFont val="Calibri"/>
        <b/>
        <i/>
        <color rgb="FF000000"/>
        <sz val="12.0"/>
      </rPr>
      <t>- only as a continuation to part 1</t>
    </r>
  </si>
  <si>
    <t>BM0053</t>
  </si>
  <si>
    <t>Technical Thermodynamics and Heat Exchange</t>
  </si>
  <si>
    <t>BM0177</t>
  </si>
  <si>
    <t>Theoretical Mechanics (for mechanical engineers), part 1</t>
  </si>
  <si>
    <t>Theoretical Mechanics (for mechanical engineers), part 2</t>
  </si>
  <si>
    <t>BM0121</t>
  </si>
  <si>
    <t>Analysis and Optimization of Machines, Structures and Technological Processes</t>
  </si>
  <si>
    <t>BM0004</t>
  </si>
  <si>
    <t>Mechanics of Composite Materials</t>
  </si>
  <si>
    <t>BM0125</t>
  </si>
  <si>
    <t>Nonlinear Mechanics of Materials</t>
  </si>
  <si>
    <t>BM0005</t>
  </si>
  <si>
    <t>Rotary Machines</t>
  </si>
  <si>
    <t>BM0774</t>
  </si>
  <si>
    <t>Shock Theory</t>
  </si>
  <si>
    <t>BM0772</t>
  </si>
  <si>
    <t>Vibrotechnology and Vibromachines</t>
  </si>
  <si>
    <t xml:space="preserve">Faculty of Natural Sciences and Technology </t>
  </si>
  <si>
    <t>Chemistry</t>
  </si>
  <si>
    <t>DA3105</t>
  </si>
  <si>
    <t>Inorganic chemistry</t>
  </si>
  <si>
    <t>DA3110</t>
  </si>
  <si>
    <t>Physical Chemistry, Electrochemistry, Kinetics</t>
  </si>
  <si>
    <t>DA3111</t>
  </si>
  <si>
    <t>Chromatography and Mass Spectrometry</t>
  </si>
  <si>
    <t>DA3116</t>
  </si>
  <si>
    <t>Unit Operation of Chemical Engineering, Part 2</t>
  </si>
  <si>
    <t>DA3115</t>
  </si>
  <si>
    <t>Biological Chemistry</t>
  </si>
  <si>
    <t>ĶVT771</t>
  </si>
  <si>
    <t>Process Automation and Modeling</t>
  </si>
  <si>
    <t>DA3112</t>
  </si>
  <si>
    <t>Nuclear Magnetic Resonance Spectroscopy</t>
  </si>
  <si>
    <t xml:space="preserve">Unapproved </t>
  </si>
  <si>
    <t>Environmental Engineering</t>
  </si>
  <si>
    <t>DA5107</t>
  </si>
  <si>
    <t>Concepts and Technologies of Waste Management, part 1</t>
  </si>
  <si>
    <t>DA5204</t>
  </si>
  <si>
    <t>Environmental Technologies (part 1)</t>
  </si>
  <si>
    <t xml:space="preserve">DA5209 </t>
  </si>
  <si>
    <t>Ecodesign and Life Cycle Analysis</t>
  </si>
  <si>
    <t>RTU Sports Centre</t>
  </si>
  <si>
    <t>https://www.rtu.lv/en/sport</t>
  </si>
  <si>
    <t>SC0003</t>
  </si>
  <si>
    <t>Sport Activity (football)</t>
  </si>
  <si>
    <t>Final approval</t>
  </si>
  <si>
    <t>SC0012</t>
  </si>
  <si>
    <t>Sport Activity (chess)</t>
  </si>
  <si>
    <t>SC0004</t>
  </si>
  <si>
    <t>Sport Activity (remedial gymnastics)</t>
  </si>
  <si>
    <t>SC0001</t>
  </si>
  <si>
    <t>Sport Activity (basketball)</t>
  </si>
  <si>
    <t>SC0002</t>
  </si>
  <si>
    <t>Sport Activity (volleyball)</t>
  </si>
  <si>
    <t>SC0011</t>
  </si>
  <si>
    <t>Sport Activity (swimming)</t>
  </si>
  <si>
    <t>SC0010</t>
  </si>
  <si>
    <t>Sport Activity (Self-Defense)</t>
  </si>
  <si>
    <r>
      <rPr>
        <rFont val="Calibri"/>
        <b/>
        <color theme="1"/>
        <sz val="14.0"/>
      </rPr>
      <t>Latvian Maritime Academy (LMA) of Riga Technical University</t>
    </r>
    <r>
      <rPr>
        <rFont val="Calibri"/>
        <b/>
        <color rgb="FFFF0000"/>
        <sz val="14.0"/>
      </rPr>
      <t xml:space="preserve"> (study subjects available only to students from LMA partner universities!)</t>
    </r>
  </si>
  <si>
    <t>Latvian Maritime Academy of Riga Technical University</t>
  </si>
  <si>
    <t>LJA156</t>
  </si>
  <si>
    <t>Personnel, Bridge Team and Resource Management (for navigators)</t>
  </si>
  <si>
    <t>JA0239</t>
  </si>
  <si>
    <t>Maritime Economics and Entrepreneurship, Part II</t>
  </si>
  <si>
    <t>JA0118</t>
  </si>
  <si>
    <t>Labour Safety and Legislation on Ships, Part I (for 1st year Navigators)</t>
  </si>
  <si>
    <t>JA0110</t>
  </si>
  <si>
    <t>Physics, Part I (navigators)</t>
  </si>
  <si>
    <t>JA0142</t>
  </si>
  <si>
    <t>Physics, Part I (engineers)</t>
  </si>
  <si>
    <t>JA0030</t>
  </si>
  <si>
    <t>Engineering Design and Descriptive Geometry, Part II (for Engineers)</t>
  </si>
  <si>
    <t>LJA163</t>
  </si>
  <si>
    <t>Maritime English, Part II (for 3rd year Navigators)</t>
  </si>
  <si>
    <t>JA0014</t>
  </si>
  <si>
    <t>Maritime English, Part II (for 1st year Navigators)</t>
  </si>
  <si>
    <t>JA0044</t>
  </si>
  <si>
    <t>Maritime English, Part IV (for Engineers)</t>
  </si>
  <si>
    <t>JA0151</t>
  </si>
  <si>
    <t>Maritime English, Part I (for Engineers)</t>
  </si>
  <si>
    <t>JA0121</t>
  </si>
  <si>
    <t>Applied Chemistry, Part I (for Navigators)</t>
  </si>
  <si>
    <t>JA0133</t>
  </si>
  <si>
    <t>Applied Chemistry, Part I (for Engineers)</t>
  </si>
  <si>
    <t>JA0057</t>
  </si>
  <si>
    <t>Mathematics, Part II</t>
  </si>
  <si>
    <t>JA0063</t>
  </si>
  <si>
    <t>Mechanical Science for Navigators</t>
  </si>
  <si>
    <t>JA0136</t>
  </si>
  <si>
    <t>Maritime Safety**, Part I (engineers)</t>
  </si>
  <si>
    <t>JA0061</t>
  </si>
  <si>
    <t>Marine Power Plant and Electrical Equipment, Part I (for 1st year Navigators)</t>
  </si>
  <si>
    <t>JA0039</t>
  </si>
  <si>
    <t>Ship Theory, Part I (1st year)</t>
  </si>
  <si>
    <t>JA0129</t>
  </si>
  <si>
    <t>Terrestrial Navigation, Part I (for 1st year Navigators)</t>
  </si>
  <si>
    <t>JA0059</t>
  </si>
  <si>
    <t>Environment Maritime Protection (with 2nd year engineers)</t>
  </si>
  <si>
    <t>JA0221</t>
  </si>
  <si>
    <t>Latvian Language, Part II</t>
  </si>
  <si>
    <t>JA0020</t>
  </si>
  <si>
    <t>Engineering Mechanics for Marine Engineers, Part I (for Engineers)</t>
  </si>
  <si>
    <t>Engineering Mechanics for Marine Engineers, Part III (for Engineers)</t>
  </si>
  <si>
    <t>JA0138</t>
  </si>
  <si>
    <t>Shipbuilding Materials, Part II (for Engineers)</t>
  </si>
  <si>
    <t>JA0131</t>
  </si>
  <si>
    <t>Thermodynamics and Heat Transfer, Part I or III (for Engineers)</t>
  </si>
  <si>
    <t>LJA355</t>
  </si>
  <si>
    <t>Engine Room Resource Management (for Engineers)</t>
  </si>
  <si>
    <t>JA0147</t>
  </si>
  <si>
    <t>Marine Diesel Engines and Turbines, PART II (for 1st year Engineers)</t>
  </si>
  <si>
    <t>Marine Diesel Engines and Turbines, Part III (for 2nd year Engineers)</t>
  </si>
  <si>
    <t>JA0143</t>
  </si>
  <si>
    <t>Marine Electrical Engineering and Electronics, Part I (for 1st year Engineers)</t>
  </si>
  <si>
    <t>JA0021</t>
  </si>
  <si>
    <t>Marine Auxiliaries and Systems, PART II (for 2nd year Engineers)</t>
  </si>
  <si>
    <t>LJA376</t>
  </si>
  <si>
    <t>JA0038</t>
  </si>
  <si>
    <t>Ship Technical Management</t>
  </si>
  <si>
    <t>JA0201</t>
  </si>
  <si>
    <t>Computer Aided Design 1 (AutoCAD), Part I</t>
  </si>
  <si>
    <t>JA0202</t>
  </si>
  <si>
    <t>Computer Aided Design 2 (AutoCAD)</t>
  </si>
  <si>
    <t>JA0140</t>
  </si>
  <si>
    <t>Shipboard Works and Workshop practice, Part I (for 2nd year Engineers)</t>
  </si>
  <si>
    <r>
      <rPr>
        <rFont val="Calibri"/>
        <b/>
        <color theme="1"/>
        <sz val="13.0"/>
      </rPr>
      <t>STUDY SUBJECT LIST FOR INCOMING EXCHANGE STUDENTS</t>
    </r>
    <r>
      <rPr>
        <rFont val="Calibri"/>
        <b/>
        <color rgb="FFFF0000"/>
        <sz val="13.0"/>
      </rPr>
      <t xml:space="preserve"> (25/26 AUTUMN)</t>
    </r>
  </si>
  <si>
    <r>
      <rPr>
        <rFont val="Calibri"/>
        <b/>
        <color rgb="FF1155CC"/>
        <sz val="13.0"/>
        <u/>
      </rPr>
      <t xml:space="preserve">Find course descriptions HERE - use course code to search. </t>
    </r>
    <r>
      <rPr>
        <rFont val="Calibri"/>
        <b/>
        <color rgb="FFFF9900"/>
        <sz val="13.0"/>
        <u/>
      </rPr>
      <t>All study subjects for incoming exchange students are taught in English</t>
    </r>
  </si>
  <si>
    <t>Coordinator in touch with the faculty</t>
  </si>
  <si>
    <t>KC0001</t>
  </si>
  <si>
    <t>Introduction to Latvian Culture, History, and Lifestyle</t>
  </si>
  <si>
    <t xml:space="preserve">Cancelled </t>
  </si>
  <si>
    <r>
      <rPr>
        <rFont val="Calibri"/>
        <b/>
        <color theme="1"/>
        <sz val="12.0"/>
      </rPr>
      <t xml:space="preserve">Architectural Design III, Part 1 </t>
    </r>
    <r>
      <rPr>
        <rFont val="Calibri"/>
        <b/>
        <color theme="5"/>
        <sz val="12.0"/>
      </rPr>
      <t>(bachelor level)</t>
    </r>
  </si>
  <si>
    <t>Inga R.</t>
  </si>
  <si>
    <t>Painting, Part 1</t>
  </si>
  <si>
    <t>Book Design and Poster, Part 1</t>
  </si>
  <si>
    <t>AD0068</t>
  </si>
  <si>
    <t>Sculpture, Part 1</t>
  </si>
  <si>
    <t>Drawing III, Part 1</t>
  </si>
  <si>
    <t>BSG705</t>
  </si>
  <si>
    <t>Building Climate Systems in Architecture</t>
  </si>
  <si>
    <t>AAP714</t>
  </si>
  <si>
    <t xml:space="preserve">Interior Architecture </t>
  </si>
  <si>
    <t>AAP454</t>
  </si>
  <si>
    <t>Architecture of Regional Landscape</t>
  </si>
  <si>
    <t>AAR435</t>
  </si>
  <si>
    <t xml:space="preserve">AD0134 </t>
  </si>
  <si>
    <t xml:space="preserve">Contemporary Architecture
</t>
  </si>
  <si>
    <t>AD0139</t>
  </si>
  <si>
    <t>Design Comentary and Criticism</t>
  </si>
  <si>
    <t>AAP704</t>
  </si>
  <si>
    <r>
      <rPr>
        <rFont val="Calibri"/>
        <b/>
        <color theme="1"/>
        <sz val="12.0"/>
      </rPr>
      <t xml:space="preserve">Design Studio </t>
    </r>
    <r>
      <rPr>
        <rFont val="Calibri"/>
        <b/>
        <color rgb="FFEA4335"/>
        <sz val="12.0"/>
      </rPr>
      <t>(master level)</t>
    </r>
  </si>
  <si>
    <t>MTM205</t>
  </si>
  <si>
    <t>Signe L.</t>
  </si>
  <si>
    <t>MTH302</t>
  </si>
  <si>
    <t>BM0051</t>
  </si>
  <si>
    <t>Methodology and Technique of Design</t>
  </si>
  <si>
    <t>MRA353</t>
  </si>
  <si>
    <t>BM0060</t>
  </si>
  <si>
    <t>Electro, Pneumo and Hydro automatics</t>
  </si>
  <si>
    <t>MRA322</t>
  </si>
  <si>
    <t>BM0052</t>
  </si>
  <si>
    <t>Electronic Equipment of Production Automation</t>
  </si>
  <si>
    <t>BM0054</t>
  </si>
  <si>
    <t>Hydro- and Gas Dynamics</t>
  </si>
  <si>
    <t>No limit</t>
  </si>
  <si>
    <t>MTH301</t>
  </si>
  <si>
    <t>BM0003</t>
  </si>
  <si>
    <t>Machine Dynamics and Strength</t>
  </si>
  <si>
    <t>BM0175</t>
  </si>
  <si>
    <t>Fundamentals of Computer Science</t>
  </si>
  <si>
    <t>BM0050</t>
  </si>
  <si>
    <t>Mechanics of Deformable Firm Bodies</t>
  </si>
  <si>
    <t>Theoretical Mechanics 2 (kinematics and dynamics), Part 2</t>
  </si>
  <si>
    <t>BM0290</t>
  </si>
  <si>
    <t>Fluid Mechanics</t>
  </si>
  <si>
    <t>Resistance of Materials (for mechanical engineering), Part 1</t>
  </si>
  <si>
    <t>MMP219</t>
  </si>
  <si>
    <t>Resistance of Materials (for mechanical engineering), Part 2</t>
  </si>
  <si>
    <t>BM0289</t>
  </si>
  <si>
    <t>Structures and Properties of Engineering Materials</t>
  </si>
  <si>
    <t>BM0781</t>
  </si>
  <si>
    <t>Experimental Mechanics and Technical Diagnostics</t>
  </si>
  <si>
    <t xml:space="preserve">MMP533 </t>
  </si>
  <si>
    <t>BM0110</t>
  </si>
  <si>
    <t>Thermodynamics and Gas Dynamics</t>
  </si>
  <si>
    <t>BM0079</t>
  </si>
  <si>
    <t>Non-Standard Sources of Energy</t>
  </si>
  <si>
    <t>BM0784</t>
  </si>
  <si>
    <t>Lifting and Transporting Machines</t>
  </si>
  <si>
    <t>BM0785</t>
  </si>
  <si>
    <t>Technical System Vibration and Stability</t>
  </si>
  <si>
    <t>BM0786</t>
  </si>
  <si>
    <t>Optimization Methods</t>
  </si>
  <si>
    <t>BSG330</t>
  </si>
  <si>
    <t>Heating, Ventilation and Air Conditioning</t>
  </si>
  <si>
    <t>MSE703</t>
  </si>
  <si>
    <t>Fluid Mechanics and Hydraulic Drives</t>
  </si>
  <si>
    <t>BŪK325</t>
  </si>
  <si>
    <t>Water Supply and Sewerage</t>
  </si>
  <si>
    <t>BTG712</t>
  </si>
  <si>
    <t>Designing with 3D CAD and BIM</t>
  </si>
  <si>
    <t>BSG361</t>
  </si>
  <si>
    <t>Heat Transfer in Building Constructions</t>
  </si>
  <si>
    <t>BM0344</t>
  </si>
  <si>
    <t>Basic Course of Architectural Design, PART 1</t>
  </si>
  <si>
    <t>Structural Analysis, PART 1</t>
  </si>
  <si>
    <t>IV0283</t>
  </si>
  <si>
    <t>Management in Building Products Manufacturing</t>
  </si>
  <si>
    <t>IV0282</t>
  </si>
  <si>
    <t>Marketing in Building Construction</t>
  </si>
  <si>
    <t>BM0343</t>
  </si>
  <si>
    <t>Building Materials, Properties and Application</t>
  </si>
  <si>
    <t>BM0355</t>
  </si>
  <si>
    <t>Practical Geodesy, Part 1</t>
  </si>
  <si>
    <t>BM0270</t>
  </si>
  <si>
    <t>Basic Course of Geotechnics, Part 2</t>
  </si>
  <si>
    <t>BTB729</t>
  </si>
  <si>
    <t>Roads and Bridges, Part 2</t>
  </si>
  <si>
    <t xml:space="preserve">BBK708 </t>
  </si>
  <si>
    <t>Building Structures, Part 2</t>
  </si>
  <si>
    <t>DSP347</t>
  </si>
  <si>
    <t>System Engineering</t>
  </si>
  <si>
    <t xml:space="preserve">DIP320 </t>
  </si>
  <si>
    <t>Adaptive Data Processing Systems</t>
  </si>
  <si>
    <t>DPI349</t>
  </si>
  <si>
    <t>Software Evolution Technologies</t>
  </si>
  <si>
    <t>DSP344</t>
  </si>
  <si>
    <t>Systems Analysis and Knowledge Acquisition</t>
  </si>
  <si>
    <t>DE0133</t>
  </si>
  <si>
    <t>Discrete Structures of Computer Science</t>
  </si>
  <si>
    <t>DE0936</t>
  </si>
  <si>
    <t>Specialized database technologies</t>
  </si>
  <si>
    <t>DE0937</t>
  </si>
  <si>
    <t>Machine Learning Algorithms</t>
  </si>
  <si>
    <t>DE0938</t>
  </si>
  <si>
    <t>Software Development Project Management Methods</t>
  </si>
  <si>
    <t>DE0759</t>
  </si>
  <si>
    <t>Evolution of Object-Oriented Software</t>
  </si>
  <si>
    <t>DE0935</t>
  </si>
  <si>
    <t>Computer Systems Scientific Seminar, Part 2</t>
  </si>
  <si>
    <t>DIP501</t>
  </si>
  <si>
    <t>Special Data Processing Technologies</t>
  </si>
  <si>
    <t>DE0747</t>
  </si>
  <si>
    <t>Enterprise Architecture and Requirements Engineering</t>
  </si>
  <si>
    <t>DE0752</t>
  </si>
  <si>
    <t>Systems Theory</t>
  </si>
  <si>
    <t>DE0745</t>
  </si>
  <si>
    <t>Advanced data technologies</t>
  </si>
  <si>
    <t>DE0738</t>
  </si>
  <si>
    <t>Enterprise Information Technology Architecture, Applications and Integration</t>
  </si>
  <si>
    <t>DE0638</t>
  </si>
  <si>
    <t>Digital Transformation</t>
  </si>
  <si>
    <t>DE0001</t>
  </si>
  <si>
    <t>Storage Networking</t>
  </si>
  <si>
    <t>DE0748</t>
  </si>
  <si>
    <t>Network Security Requirements</t>
  </si>
  <si>
    <t>DE0344</t>
  </si>
  <si>
    <t>Introduction to Electronics and Telecommunications Branch, Part 1 and Part 2</t>
  </si>
  <si>
    <t>DE0177</t>
  </si>
  <si>
    <t>Digital Electronics and Computer Architecture</t>
  </si>
  <si>
    <t>DE0354</t>
  </si>
  <si>
    <t>Fundamentals of Materials Science</t>
  </si>
  <si>
    <t>DE0359</t>
  </si>
  <si>
    <t>Telecommunications Systems</t>
  </si>
  <si>
    <t>DE0064</t>
  </si>
  <si>
    <t>Computer Technologies in Research</t>
  </si>
  <si>
    <t>DE0202</t>
  </si>
  <si>
    <t>Electron Devices</t>
  </si>
  <si>
    <t>DE0048</t>
  </si>
  <si>
    <t>Digital Devices and Systems</t>
  </si>
  <si>
    <t>DE0189</t>
  </si>
  <si>
    <t>Fundamentals of AC Circuits</t>
  </si>
  <si>
    <t>DE0182</t>
  </si>
  <si>
    <t>Network Databases and Databanks</t>
  </si>
  <si>
    <t>RDE302</t>
  </si>
  <si>
    <t>Transmission Media, Part 1 and Part 2</t>
  </si>
  <si>
    <t>RDE705</t>
  </si>
  <si>
    <t>Research Seminars in the Field of Telecommunications, Part 1</t>
  </si>
  <si>
    <t>DE0209</t>
  </si>
  <si>
    <t>Fibre Optic Transmission Systems</t>
  </si>
  <si>
    <t>DE0686</t>
  </si>
  <si>
    <t>Design and Maintenance of Telecommunications Networks</t>
  </si>
  <si>
    <t>DE0843</t>
  </si>
  <si>
    <t>Physics of Optical Information Processing</t>
  </si>
  <si>
    <t>DE0844</t>
  </si>
  <si>
    <t>Management of Telecommunications Projects</t>
  </si>
  <si>
    <t>DE0851</t>
  </si>
  <si>
    <t>Basics of Integrated Photonics</t>
  </si>
  <si>
    <t>DE1003</t>
  </si>
  <si>
    <t>Quantum Cryptography and Protocols</t>
  </si>
  <si>
    <t>DE0122</t>
  </si>
  <si>
    <t>Microwave Telecommunications Systems</t>
  </si>
  <si>
    <t>DE0850</t>
  </si>
  <si>
    <t>Research Seminars, Part 1</t>
  </si>
  <si>
    <t xml:space="preserve"> Smart Electronic Systems </t>
  </si>
  <si>
    <t>DE0239</t>
  </si>
  <si>
    <t>Laboratory Exercises in Electronics</t>
  </si>
  <si>
    <t>RTR820</t>
  </si>
  <si>
    <t>Electrodynamics and RF Devices</t>
  </si>
  <si>
    <t>RRI324</t>
  </si>
  <si>
    <t>taught together with RRI713</t>
  </si>
  <si>
    <t>Digital Signal Processing</t>
  </si>
  <si>
    <t>RRI713</t>
  </si>
  <si>
    <t>taught together with RTR324</t>
  </si>
  <si>
    <t>Digital Signal Processing (study project)</t>
  </si>
  <si>
    <t>DE0222</t>
  </si>
  <si>
    <t>Microwave Devices and Equipment</t>
  </si>
  <si>
    <t>DE0101</t>
  </si>
  <si>
    <t>Signal Processing Systems</t>
  </si>
  <si>
    <t>DE0735</t>
  </si>
  <si>
    <t>Signal Processing Systems (Study work)</t>
  </si>
  <si>
    <t>DE0225</t>
  </si>
  <si>
    <t>Digital Electronic Systems Design</t>
  </si>
  <si>
    <t>DE0092</t>
  </si>
  <si>
    <t>Simulation of Functional and Logical Circuits</t>
  </si>
  <si>
    <t>DE0538</t>
  </si>
  <si>
    <t>Introduction to Linguistics</t>
  </si>
  <si>
    <t>Anna S.</t>
  </si>
  <si>
    <t>DE0514</t>
  </si>
  <si>
    <t>Functional Communication [1/2]</t>
  </si>
  <si>
    <t>DE0549</t>
  </si>
  <si>
    <t>Fundamentals of Written Speech [1/2]</t>
  </si>
  <si>
    <t>DE0543</t>
  </si>
  <si>
    <t>Advanced Grammar Course [1/2]</t>
  </si>
  <si>
    <t>DE0545</t>
  </si>
  <si>
    <t>Analytical Reading [1/2]</t>
  </si>
  <si>
    <t>ETH714</t>
  </si>
  <si>
    <t>DE0529</t>
  </si>
  <si>
    <t>Terminology Research in the Era of Digital Humanities</t>
  </si>
  <si>
    <t>VIA310</t>
  </si>
  <si>
    <t>DE0539</t>
  </si>
  <si>
    <t>Development of Listening Comprehension Skills [1/2]</t>
  </si>
  <si>
    <t>VSL714</t>
  </si>
  <si>
    <t>DE0509</t>
  </si>
  <si>
    <t>Research Writing</t>
  </si>
  <si>
    <t>DE0511</t>
  </si>
  <si>
    <t>Translation and Comprehension of Professional Literature [2/2]</t>
  </si>
  <si>
    <t>Development of Listening Comprehension Skills [2/2]</t>
  </si>
  <si>
    <t>DE0723</t>
  </si>
  <si>
    <t>Modern Methods of Text Analysis</t>
  </si>
  <si>
    <t>DE0704</t>
  </si>
  <si>
    <t>Digital Rhetoric</t>
  </si>
  <si>
    <t>DE0721</t>
  </si>
  <si>
    <t>Contemporary Approaches to Term Creation: Theory and Practice</t>
  </si>
  <si>
    <t>Introduction to Humanities and Social Science</t>
  </si>
  <si>
    <t>DE0815</t>
  </si>
  <si>
    <t>Study Design and Implementation</t>
  </si>
  <si>
    <t>DE0823</t>
  </si>
  <si>
    <t>Digital Discourse Studies</t>
  </si>
  <si>
    <t>DE0811</t>
  </si>
  <si>
    <t>Rhetorical Skills and Strategies</t>
  </si>
  <si>
    <t>DE0803</t>
  </si>
  <si>
    <t>Terminology and Terminography</t>
  </si>
  <si>
    <t>DE0807</t>
  </si>
  <si>
    <t>Fundamentals of Computer Science and Programming</t>
  </si>
  <si>
    <t>DE0825</t>
  </si>
  <si>
    <t>Introduction to Engineering Sciences</t>
  </si>
  <si>
    <t>DE0813</t>
  </si>
  <si>
    <t>Applied Software</t>
  </si>
  <si>
    <t>DE0817</t>
  </si>
  <si>
    <t>Software Metrology and Planning Models</t>
  </si>
  <si>
    <t>DE0824</t>
  </si>
  <si>
    <t>Development of Web-Applications for the Internet</t>
  </si>
  <si>
    <t>DE0810</t>
  </si>
  <si>
    <t>Introduction to Knowledge Society Technology</t>
  </si>
  <si>
    <t>DE1002</t>
  </si>
  <si>
    <t>Theory and Practice of Natural Language Processing</t>
  </si>
  <si>
    <t>DE0717</t>
  </si>
  <si>
    <t>Artificial Intelligence in Humanities</t>
  </si>
  <si>
    <t>DE0322</t>
  </si>
  <si>
    <t>Fundamentals of 3D Graphics Modeling and Animation</t>
  </si>
  <si>
    <t>IV0713</t>
  </si>
  <si>
    <t>Innovative Product Development and Entrepreneurship</t>
  </si>
  <si>
    <t>IV0701</t>
  </si>
  <si>
    <t>Information Technology and Business Data Analysis</t>
  </si>
  <si>
    <t>IV0294</t>
  </si>
  <si>
    <t>Enterprise Management</t>
  </si>
  <si>
    <t>IV0158</t>
  </si>
  <si>
    <t>International Trade</t>
  </si>
  <si>
    <t>IĀS721</t>
  </si>
  <si>
    <t>IV0342</t>
  </si>
  <si>
    <t>International Project Management</t>
  </si>
  <si>
    <t>IV0036</t>
  </si>
  <si>
    <t>Taxes and duties</t>
  </si>
  <si>
    <t>IV0008</t>
  </si>
  <si>
    <t>Economy of European Countries</t>
  </si>
  <si>
    <t>IV0255</t>
  </si>
  <si>
    <t>International Finance</t>
  </si>
  <si>
    <t>IV0272</t>
  </si>
  <si>
    <t>International Economics</t>
  </si>
  <si>
    <t>IV0398</t>
  </si>
  <si>
    <t>Financial Analysis and Planning</t>
  </si>
  <si>
    <t>IV0065</t>
  </si>
  <si>
    <t>Management of Ecological Systems</t>
  </si>
  <si>
    <t>IV0511</t>
  </si>
  <si>
    <t>Civil Construction Management</t>
  </si>
  <si>
    <t>IV0507</t>
  </si>
  <si>
    <t>Research Methods in Construction and Real Estate Management</t>
  </si>
  <si>
    <t>IV0494</t>
  </si>
  <si>
    <t>Planning of Visual Environment in Real Estate</t>
  </si>
  <si>
    <t>IV0134</t>
  </si>
  <si>
    <t>Management of Building Construction Projects</t>
  </si>
  <si>
    <t>IV0129</t>
  </si>
  <si>
    <t>IV0078</t>
  </si>
  <si>
    <t>Construction Pricing</t>
  </si>
  <si>
    <t>IV0506</t>
  </si>
  <si>
    <t>Philosophy of Politic and Property</t>
  </si>
  <si>
    <t>Civil Protection</t>
  </si>
  <si>
    <t>DA3103</t>
  </si>
  <si>
    <t>Chemical Safety and the Environment</t>
  </si>
  <si>
    <t>DA3104</t>
  </si>
  <si>
    <t>General Chemistry</t>
  </si>
  <si>
    <t>DA3106</t>
  </si>
  <si>
    <t>Analytical chemistry</t>
  </si>
  <si>
    <t>DA3109</t>
  </si>
  <si>
    <t>Physical Chemistry, Thermodynamics</t>
  </si>
  <si>
    <t>Unit Operation of Chemical Engineering, Part 1</t>
  </si>
  <si>
    <t>DA5110</t>
  </si>
  <si>
    <t>Introduction to Biotechonomy</t>
  </si>
  <si>
    <t>DA5109</t>
  </si>
  <si>
    <t>Introduction to Environmental Research Methods and Theory</t>
  </si>
  <si>
    <t>DA0250</t>
  </si>
  <si>
    <t>Environmental Impact Assessment</t>
  </si>
  <si>
    <t>Environmental Technologies (part 2)</t>
  </si>
  <si>
    <r>
      <rPr>
        <rFont val="Calibri"/>
        <b/>
        <color rgb="FFEA4335"/>
        <sz val="11.0"/>
        <u/>
      </rPr>
      <t xml:space="preserve">DA5223
 </t>
    </r>
    <r>
      <rPr>
        <rFont val="Calibri"/>
        <b/>
        <color rgb="FFEA4335"/>
        <sz val="11.0"/>
      </rPr>
      <t xml:space="preserve">       </t>
    </r>
  </si>
  <si>
    <t>Sustainable Industrial Processes and Renewable Energy Technologies</t>
  </si>
  <si>
    <t>HFA112</t>
  </si>
  <si>
    <t>HFA703</t>
  </si>
  <si>
    <t>HFA110</t>
  </si>
  <si>
    <t>HFA102</t>
  </si>
  <si>
    <t>HFA103</t>
  </si>
  <si>
    <t>HFA107</t>
  </si>
  <si>
    <r>
      <rPr>
        <rFont val="Calibri"/>
        <b/>
        <color theme="1"/>
        <sz val="14.0"/>
      </rPr>
      <t>Latvian Maritime Academy (LMA) of Riga Technical University</t>
    </r>
    <r>
      <rPr>
        <rFont val="Calibri"/>
        <b/>
        <color rgb="FFFF0000"/>
        <sz val="14.0"/>
      </rPr>
      <t xml:space="preserve"> (available only to students from LMA partner universities!)</t>
    </r>
  </si>
  <si>
    <t>Physics, Part 2</t>
  </si>
  <si>
    <t>Maritime English for Navigators, Part 1</t>
  </si>
  <si>
    <t>Maritime English, Part 1</t>
  </si>
  <si>
    <t>Maritime English, Part 3</t>
  </si>
  <si>
    <t>Mathematics, Part 3</t>
  </si>
  <si>
    <t>LJA166</t>
  </si>
  <si>
    <t>Ship Management, Part 1</t>
  </si>
  <si>
    <t>JA0119</t>
  </si>
  <si>
    <t>Celestial Navigation, Part 1</t>
  </si>
  <si>
    <t>JA0064</t>
  </si>
  <si>
    <t>Maritime Safety, Part 1</t>
  </si>
  <si>
    <t>JA0114</t>
  </si>
  <si>
    <t>Watchkeeping, Part 1</t>
  </si>
  <si>
    <t>JA0123</t>
  </si>
  <si>
    <t>Navigation Meteorology, Part 1</t>
  </si>
  <si>
    <t>JA0124</t>
  </si>
  <si>
    <t>Environment Maritime Protection, Part 1</t>
  </si>
  <si>
    <t>Engineering Mechanics for Marine Engineers, Part 2</t>
  </si>
  <si>
    <t>Thermodynamics and Heat Transfer, Part 2</t>
  </si>
  <si>
    <t>JA0056</t>
  </si>
  <si>
    <t>Quality Management in Maritime Transport</t>
  </si>
  <si>
    <t>Terrestrial Navigation, Part 2</t>
  </si>
  <si>
    <t>Marine Auxiliaries and Systems, Part 1</t>
  </si>
  <si>
    <t>Computer Aided Design 1 (AutoCAD), Part 1 and Part 2</t>
  </si>
  <si>
    <t>LJA383</t>
  </si>
  <si>
    <t>Engine Room Simulator</t>
  </si>
  <si>
    <t>LJA381</t>
  </si>
  <si>
    <t>Shipboard Works and Workshop
Practice</t>
  </si>
  <si>
    <r>
      <rPr>
        <rFont val="Calibri"/>
        <b/>
        <color theme="1"/>
        <sz val="13.0"/>
      </rPr>
      <t xml:space="preserve">STUDY SUBJECT LIST FOR INCOMING EXCHANGE STUDENTS </t>
    </r>
    <r>
      <rPr>
        <rFont val="Calibri"/>
        <b/>
        <color rgb="FFFF0000"/>
        <sz val="13.0"/>
      </rPr>
      <t>(24/25 SPRING)</t>
    </r>
  </si>
  <si>
    <r>
      <rPr>
        <rFont val="Calibri"/>
        <b/>
        <color rgb="FF1155CC"/>
        <sz val="13.0"/>
        <u/>
      </rPr>
      <t xml:space="preserve">Find course descriptions HERE - use course code to search. </t>
    </r>
    <r>
      <rPr>
        <rFont val="Calibri"/>
        <b/>
        <color rgb="FFFF9900"/>
        <sz val="13.0"/>
        <u/>
      </rPr>
      <t>All study subjects for incoming exchange students are taught in English</t>
    </r>
  </si>
  <si>
    <t>NEW CODE</t>
  </si>
  <si>
    <t>PLACES AVAILABLE</t>
  </si>
  <si>
    <t>VSL711</t>
  </si>
  <si>
    <t xml:space="preserve">Latvian Language for Foreign Students </t>
  </si>
  <si>
    <t>Registration needed (link)</t>
  </si>
  <si>
    <t>Maija Ļ.</t>
  </si>
  <si>
    <t>https://stud.rtu.lv/rtu/discpub/oe.32008/VSL711_Latviesu_valoda_arzemju_studentiem</t>
  </si>
  <si>
    <t>HFL337</t>
  </si>
  <si>
    <t>https://stud.rtu.lv/rtu/discpub/oe.6500/HFL337_Latvijas_kulturas_vesture</t>
  </si>
  <si>
    <t>Architectural Design III, Part 2</t>
  </si>
  <si>
    <t>Space Design</t>
  </si>
  <si>
    <t>https://stud.rtu.lv/rtu/discpub/oe.28848/AAP707_Telpiskas_vides_projektesana</t>
  </si>
  <si>
    <t>AAR203</t>
  </si>
  <si>
    <t>Architectural Design II, Part 2</t>
  </si>
  <si>
    <t>https://stud.rtu.lv/rtu/discpub/oe.35594/AD0049_Pasakumu_dizaina_parvaldiba</t>
  </si>
  <si>
    <t>AAP306</t>
  </si>
  <si>
    <t>Outdoor Furniture</t>
  </si>
  <si>
    <t>https://stud.rtu.lv/rtu/discpub/oe.17093</t>
  </si>
  <si>
    <t>https://stud.rtu.lv/rtu/discpub/oe.17110</t>
  </si>
  <si>
    <t>AD0072</t>
  </si>
  <si>
    <t>Sustainability Principles in Architecture and Construction</t>
  </si>
  <si>
    <t>https://stud.rtu.lv/rtu/discpub/oe.35875/AD0072_Ilgtspejibas_principi_arhitektura_un_buvnieciba</t>
  </si>
  <si>
    <t>AAP718</t>
  </si>
  <si>
    <t>AAP708</t>
  </si>
  <si>
    <t>Urban Livability</t>
  </si>
  <si>
    <t>https://stud.rtu.lv/rtu/discpub/oe.29671/AAP708_Pilsetvides_dzivotspeja</t>
  </si>
  <si>
    <t>ATM101</t>
  </si>
  <si>
    <t>Drawing I, Part 2</t>
  </si>
  <si>
    <t>https://stud.rtu.lv/rtu/discpub/oe.12827/ATM101_Zimesana_I</t>
  </si>
  <si>
    <t>https://stud.rtu.lv/rtu/discpub/oe.16993/ATM204_Gleznosana</t>
  </si>
  <si>
    <t>https://stud.rtu.lv/rtu/discpub/oe.17005</t>
  </si>
  <si>
    <t>MSE304</t>
  </si>
  <si>
    <t>MTH206</t>
  </si>
  <si>
    <t>MTH306</t>
  </si>
  <si>
    <t>MMI101</t>
  </si>
  <si>
    <t>MSE201</t>
  </si>
  <si>
    <t>Heat Study</t>
  </si>
  <si>
    <t>MMP535</t>
  </si>
  <si>
    <t>Fracture Theory</t>
  </si>
  <si>
    <t>https://stud.rtu.lv/rtu/discpub/oe.12524/MMP535_Plisuma_teorija</t>
  </si>
  <si>
    <t>https://stud.rtu.lv/rtu/discpub/oe.12528/MMP539_Vibrotehnika_un_vibromasinas</t>
  </si>
  <si>
    <t>https://stud.rtu.lv/rtu/discpub/oe.12567</t>
  </si>
  <si>
    <t xml:space="preserve">BM0001 </t>
  </si>
  <si>
    <t>Theory of Boundary Layer</t>
  </si>
  <si>
    <t>BRC702</t>
  </si>
  <si>
    <r>
      <rPr>
        <rFont val="Calibri"/>
        <b/>
        <color theme="1"/>
        <sz val="12.0"/>
      </rPr>
      <t xml:space="preserve">Basic Course of Architectural Design, Part 2
</t>
    </r>
    <r>
      <rPr>
        <rFont val="Calibri"/>
        <b/>
        <i/>
        <color theme="1"/>
        <sz val="12.0"/>
      </rPr>
      <t>(available if Part 1 is completed in Autumn 2024)</t>
    </r>
  </si>
  <si>
    <t>https://stud.rtu.lv/rtu/discpub/oe.31212</t>
  </si>
  <si>
    <t>BBM716</t>
  </si>
  <si>
    <t>Structural Analysis, Part 2</t>
  </si>
  <si>
    <t>https://stud.rtu.lv/rtu/discpub/oe.31209</t>
  </si>
  <si>
    <t>BRC303</t>
  </si>
  <si>
    <r>
      <rPr>
        <rFont val="Calibri"/>
        <b/>
        <color theme="1"/>
        <sz val="12.0"/>
      </rPr>
      <t xml:space="preserve">Basic Course of Geotechnics, Part 2
</t>
    </r>
    <r>
      <rPr>
        <rFont val="Calibri"/>
        <b/>
        <i/>
        <color theme="1"/>
        <sz val="12.0"/>
      </rPr>
      <t>(available if Part 1 is completed in Autumn 2024)</t>
    </r>
  </si>
  <si>
    <t>https://stud.rtu.lv/rtu/discpub/oe.17839/BRC303_Geotehnikas_pamatkurss</t>
  </si>
  <si>
    <t>Roads and Bridges, Part 1</t>
  </si>
  <si>
    <t>https://stud.rtu.lv/rtu/discpub/oe.31202/BTB729_Celi_un_tilti</t>
  </si>
  <si>
    <r>
      <rPr>
        <rFont val="Calibri"/>
        <b/>
        <color theme="1"/>
        <sz val="12.0"/>
      </rPr>
      <t xml:space="preserve">Roads and Bridges, Part 2 
</t>
    </r>
    <r>
      <rPr>
        <rFont val="Calibri"/>
        <b/>
        <i/>
        <color theme="1"/>
        <sz val="12.0"/>
      </rPr>
      <t>(available if Part 1 is completed in Autumn 2024)</t>
    </r>
  </si>
  <si>
    <t>BBR750</t>
  </si>
  <si>
    <t>https://stud.rtu.lv/rtu/discpub/oe.31211/BBR750_Buvniecibas_metodes_un_tehnologijas</t>
  </si>
  <si>
    <t>BKA306</t>
  </si>
  <si>
    <t>https://stud.rtu.lv/rtu/discpub/oe.28336/BKA306_Galigo-elementu-metode-(ievadkurss)</t>
  </si>
  <si>
    <t>BMT410</t>
  </si>
  <si>
    <t>https://drive.google.com/file/d/18Y-hp1a3eV83Dw0LvVIoANjzOj9kRF3p/view?usp=drive_link</t>
  </si>
  <si>
    <t>BBK708</t>
  </si>
  <si>
    <t>Building Structures, Part 1</t>
  </si>
  <si>
    <t>https://stud.rtu.lv/rtu/discpub/oe.28396/BBK708_Buvkonstrukcijas</t>
  </si>
  <si>
    <t>BBR443</t>
  </si>
  <si>
    <t>https://stud.rtu.lv/rtu/discpub/oe.16868/BBR443_Buvju_remonta_darbu_tehnologija</t>
  </si>
  <si>
    <t>BMT402</t>
  </si>
  <si>
    <t>Diagnostics of Buildings</t>
  </si>
  <si>
    <t>https://stud.rtu.lv/rtu/discpub/oe.21408/BMT402_Buvju_apsekosana_un_parbaude</t>
  </si>
  <si>
    <t>BMT403</t>
  </si>
  <si>
    <t>Reinforcement of Structures</t>
  </si>
  <si>
    <t>https://stud.rtu.lv/rtu/discpub/oe.16955/BMT403_Buvkonstrukciju_pastiprinasana</t>
  </si>
  <si>
    <t>https://stud.rtu.lv/rtu/discpub/oe.36121/BM0348_Ievads_buvniecibas_rasesana_un_projektesana</t>
  </si>
  <si>
    <t>Basic Course of Geotechnics, Part 1</t>
  </si>
  <si>
    <t>https://stud.rtu.lv/rtu/discpub/oe.35683/BM0270_Geotehnikas_pamatkurss</t>
  </si>
  <si>
    <t>Practical Geodesy, Part 2</t>
  </si>
  <si>
    <t>https://stud.rtu.lv/rtu/discpub/oe.36128/BM0355_Praktiska_geodezija</t>
  </si>
  <si>
    <t>https://stud.rtu.lv/rtu/discpub/oe.9494/DIP383_Programmaturas_izstrades_tehnologija</t>
  </si>
  <si>
    <t>Object-Oriented Programming</t>
  </si>
  <si>
    <t>https://stud.rtu.lv/rtu/discpub/oe.9533/DPI230_Objektorienteta_programmesana</t>
  </si>
  <si>
    <t>DSP332</t>
  </si>
  <si>
    <t>Fundamentals of Artificial Intelligence</t>
  </si>
  <si>
    <t>https://stud.rtu.lv/rtu/discpub/oe.9637/DSP332_Maksliga_intelekta_pamati</t>
  </si>
  <si>
    <t>https://stud.rtu.lv/rtu/discpub/oe.9433/DIP392_Lietisko_datorsistemu_programmatura</t>
  </si>
  <si>
    <t>DOP201</t>
  </si>
  <si>
    <t>Introduction to Operations Research</t>
  </si>
  <si>
    <t>https://stud.rtu.lv/rtu/discpub/oe.8892/DOP201_Ievads_operaciju_petisana</t>
  </si>
  <si>
    <t>DMS214</t>
  </si>
  <si>
    <t>Random Processes</t>
  </si>
  <si>
    <t>https://stud.rtu.lv/rtu/discpub/oe.8979/DMS214_Gadijuma_procesi</t>
  </si>
  <si>
    <t>DSP201</t>
  </si>
  <si>
    <t>https://stud.rtu.lv/rtu/discpub/oe.9617/DSP201_Datu-bazu-vadibas-sistemas</t>
  </si>
  <si>
    <t>https://stud.rtu.lv/rtu/discpub/oe.9640/DSP341_Datorsistemu-projektesanas-pamati</t>
  </si>
  <si>
    <t>DIP108</t>
  </si>
  <si>
    <t>https://stud.rtu.lv/rtu/discpub/oe.31401/DIP108_Algoritmizesanas-prakse</t>
  </si>
  <si>
    <t>https://stud.rtu.lv/rtu/discpub/oe.9714/DIP321_Algoritmi-un-programmesanas-metodes</t>
  </si>
  <si>
    <t>DSP560</t>
  </si>
  <si>
    <t>Knowledge Management</t>
  </si>
  <si>
    <t>https://stud.rtu.lv/rtu/discpub/oe.9682/DSP560_Zinasanu_vadiba</t>
  </si>
  <si>
    <t>https://stud.rtu.lv/rtu/discpub/oe.36556/DE0478_Maksligais_intelekts</t>
  </si>
  <si>
    <t>https://stud.rtu.lv/rtu/discpub/oe.37487/DE0773_Testesana_un_programmaturas_kvalitate</t>
  </si>
  <si>
    <t>https://stud.rtu.lv/rtu/discpub/oe.38108/DE0940_Biznesa_analitika_ar_masinmacisanas_metodem</t>
  </si>
  <si>
    <t>https://stud.rtu.lv/rtu/discpub/oe.38136/DE0947_Dabiskas_valodas_apstrade</t>
  </si>
  <si>
    <t>https://stud.rtu.lv/rtu/discpub/oe.38137/DE0948_Drosas_datortiklu_sistemas</t>
  </si>
  <si>
    <t>https://stud.rtu.lv/rtu/discpub/oe.38111/DE0943_Lietu_interneta_programmatura</t>
  </si>
  <si>
    <t>https://stud.rtu.lv/rtu/discpub/oe.31542</t>
  </si>
  <si>
    <t>RDE707</t>
  </si>
  <si>
    <t>https://stud.rtu.lv/rtu/discpub/oe.31605</t>
  </si>
  <si>
    <t>https://stud.rtu.lv/rtu/discpub/oe.32617</t>
  </si>
  <si>
    <t>RTR105</t>
  </si>
  <si>
    <t>Computer Studies (basic course)</t>
  </si>
  <si>
    <t>https://stud.rtu.lv/rtu/discpub/oe.10593</t>
  </si>
  <si>
    <t>TRT461</t>
  </si>
  <si>
    <t>https://stud.rtu.lv/rtu/discpub/oe.10176</t>
  </si>
  <si>
    <t>RTR107</t>
  </si>
  <si>
    <t>https://stud.rtu.lv/rtu/discpub/oe.26302</t>
  </si>
  <si>
    <t>https://stud.rtu.lv/rtu/discpub/oe.10348</t>
  </si>
  <si>
    <t>RAE348</t>
  </si>
  <si>
    <t>https://stud.rtu.lv/rtu/discpub/oe.10244</t>
  </si>
  <si>
    <t>RAE362</t>
  </si>
  <si>
    <t>https://stud.rtu.lv/rtu/discpub/oe.10311</t>
  </si>
  <si>
    <t>RDE709</t>
  </si>
  <si>
    <t>Electrical Measurements in Telecommunications</t>
  </si>
  <si>
    <t>https://stud.rtu.lv/rtu/discpub/oe.31607</t>
  </si>
  <si>
    <t>RTR207</t>
  </si>
  <si>
    <t>RAE701</t>
  </si>
  <si>
    <t>Fundamentals of Digital Electronic Systems Design using HDL (study project)</t>
  </si>
  <si>
    <t>Embedded Systems Architecture and Peripherals (study project)</t>
  </si>
  <si>
    <t>RDE703</t>
  </si>
  <si>
    <t>https://stud.rtu.lv/rtu/discpub/oe.30914/RDE703_Mikrovilnu_telekomunikaciju_sistemas</t>
  </si>
  <si>
    <t>RAE555</t>
  </si>
  <si>
    <t>Teletraffic Theory</t>
  </si>
  <si>
    <t>https://stud.rtu.lv/rtu/discpub/oe.10273</t>
  </si>
  <si>
    <t>https://stud.rtu.lv/rtu/discpub/oe.37678/DE0847_Parraides_sistemas_(speckurss)</t>
  </si>
  <si>
    <t>https://stud.rtu.lv/rtu/discpub/oe.35327/DE0226_Elektrosakaru_teorija_(speckurss)</t>
  </si>
  <si>
    <t>https://stud.rtu.lv/rtu/discpub/oe.35322/DE0221_Telekomunikaciju_un_datoru_tikli</t>
  </si>
  <si>
    <t>https://stud.rtu.lv/rtu/discpub/oe.37675/DE0844_Telekomunikaciju_projektu_vadiba</t>
  </si>
  <si>
    <t>https://stud.rtu.lv/rtu/discpub/oe.35313/DE0213_Mobilas_sakaru_sistemas</t>
  </si>
  <si>
    <t xml:space="preserve">VIA185 </t>
  </si>
  <si>
    <t>DE0517</t>
  </si>
  <si>
    <t xml:space="preserve">Lexicology and Stylistics </t>
  </si>
  <si>
    <t>https://stud.rtu.lv/rtu/discpub/oe.36739/DE0517_Leksikologija_un_stilistika</t>
  </si>
  <si>
    <t xml:space="preserve">VIA311 </t>
  </si>
  <si>
    <t>DE0525</t>
  </si>
  <si>
    <t>Academic Writing, Part 2</t>
  </si>
  <si>
    <t>https://stud.rtu.lv/rtu/discpub/oe.36747/DE0525_Akademiska_anglu_rakstu_valoda</t>
  </si>
  <si>
    <t>VTT711</t>
  </si>
  <si>
    <t>DE0535</t>
  </si>
  <si>
    <t>Introduction to Localization Practice, Part 1 and Part 2</t>
  </si>
  <si>
    <t>https://stud.rtu.lv/rtu/discpub/oe.36757/DE0535_Ievads_lokalizacijas_prakse</t>
  </si>
  <si>
    <t xml:space="preserve">ETH715 </t>
  </si>
  <si>
    <t>DE0527</t>
  </si>
  <si>
    <t>Field Terminology Research and Practice, Part 1 and Part 2</t>
  </si>
  <si>
    <t>https://stud.rtu.lv/rtu/discpub/oe.36749/DE0527_Nozaru_terminologijas_izpete</t>
  </si>
  <si>
    <t xml:space="preserve">VIV202 </t>
  </si>
  <si>
    <t>DE0528</t>
  </si>
  <si>
    <r>
      <rPr>
        <rFont val="Calibri"/>
        <b/>
        <color rgb="FF000000"/>
        <sz val="12.0"/>
      </rPr>
      <t xml:space="preserve">Practical Course of a Second Foreign Language (Spanish), </t>
    </r>
    <r>
      <rPr>
        <rFont val="Calibri"/>
        <b/>
        <color rgb="FF000000"/>
        <sz val="12.0"/>
      </rPr>
      <t>Part 2</t>
    </r>
  </si>
  <si>
    <t>https://stud.rtu.lv/rtu/discpub/oe.36750/DE0528_Praktiskas_vacu_valodas_kurss_(otra_svesvaloda)</t>
  </si>
  <si>
    <t>VIV143</t>
  </si>
  <si>
    <t>DE0513</t>
  </si>
  <si>
    <t>General Spanish, Part 2</t>
  </si>
  <si>
    <t>https://stud.rtu.lv/rtu/discpub/oe.36735/DE0513_Praktiskas_spanu_valodas_kurss_(otra_svesvaloda)</t>
  </si>
  <si>
    <t>DE0541</t>
  </si>
  <si>
    <t>https://stud.rtu.lv/rtu/discpub/oe.36763/DE0541_Visparejais_spanu_valodas_kurss</t>
  </si>
  <si>
    <t xml:space="preserve">VIV306 </t>
  </si>
  <si>
    <t>DE0551</t>
  </si>
  <si>
    <t>General German, Part 2</t>
  </si>
  <si>
    <t>https://stud.rtu.lv/rtu/discpub/oe.36773/DE0551_Visparejais_vacu_valodas_kurss</t>
  </si>
  <si>
    <t xml:space="preserve">VIA171 </t>
  </si>
  <si>
    <t>DE0547</t>
  </si>
  <si>
    <t xml:space="preserve">Presentation Practice </t>
  </si>
  <si>
    <t>https://stud.rtu.lv/rtu/discpub/oe.36769/DE0547_Prezentacijas_prasme</t>
  </si>
  <si>
    <t>Translation and Comprehension of Professional Literature, Part 1</t>
  </si>
  <si>
    <t>https://stud.rtu.lv/rtu/discpub/oe.36733/DE0511_Profesionalas_literaturas_merklasisana_un_interpretesana</t>
  </si>
  <si>
    <t>DE0802</t>
  </si>
  <si>
    <t>Introduction to Digital Humanities</t>
  </si>
  <si>
    <t>https://stud.rtu.lv/rtu/discpub/oe.37594/DE0802_Ievads_digitalajas_humanitarajas_zinatnes</t>
  </si>
  <si>
    <t>DE0714</t>
  </si>
  <si>
    <t>Interdisciplinary Semiotics</t>
  </si>
  <si>
    <t>https://stud.rtu.lv/rtu/discpub/oe.37351/DE0714_Starpdisciplinara_semiotika</t>
  </si>
  <si>
    <t>DE0814</t>
  </si>
  <si>
    <t>Audio and Video Data Processing</t>
  </si>
  <si>
    <t>https://stud.rtu.lv/rtu/discpub/oe.37606/DE0814_Audio_un_video_datu_apstrade</t>
  </si>
  <si>
    <t>DE0710</t>
  </si>
  <si>
    <t>Cognitive and Social Psychology</t>
  </si>
  <si>
    <t>https://stud.rtu.lv/rtu/discpub/oe.37347/DE0710_Kognitiva_un_sociala_psihologija</t>
  </si>
  <si>
    <t>DE0724</t>
  </si>
  <si>
    <t>Introduction to Data Corpus Analysis in Humanities</t>
  </si>
  <si>
    <t>https://stud.rtu.lv/rtu/discpub/oe.37361/DE0724_Ievads_datu_korpusu_analize_humanitarajas_zinatnes</t>
  </si>
  <si>
    <t>DE0729</t>
  </si>
  <si>
    <t>Communication and Presentation Skills</t>
  </si>
  <si>
    <t>https://stud.rtu.lv/rtu/discpub/oe.37366/DE0729_Komunikacijas_un_prezentacijas_prasme</t>
  </si>
  <si>
    <t>IĀS411</t>
  </si>
  <si>
    <t>Mārīte T.</t>
  </si>
  <si>
    <t>https://stud.rtu.lv/rtu/discpub/oe.35627/IV0147_Starptautiskais_marketings</t>
  </si>
  <si>
    <t>IĀS734</t>
  </si>
  <si>
    <t>IV0335</t>
  </si>
  <si>
    <t>Organization of International Purchasing Process</t>
  </si>
  <si>
    <t>https://stud.rtu.lv/rtu/discpub/oe.36241/IV0335_Starptautisko_iepirkumu_organizesana</t>
  </si>
  <si>
    <t>IĀS732</t>
  </si>
  <si>
    <t>IV0141</t>
  </si>
  <si>
    <t>The European Union Governance and Policy</t>
  </si>
  <si>
    <t>https://stud.rtu.lv/rtu/discpub/oe.35433/IV0141_Eiropas_Savienibas_parvaldiba_un_politika</t>
  </si>
  <si>
    <t>IET218</t>
  </si>
  <si>
    <t>IV0273</t>
  </si>
  <si>
    <t>https://stud.rtu.lv/rtu/discpub/oe.36007/IV0273_Starptautiska_konkurence</t>
  </si>
  <si>
    <t>https://stud.rtu.lv/rtu/discpub/oe.35188/IV0076_Civila_aizsardziba</t>
  </si>
  <si>
    <t>IMP201</t>
  </si>
  <si>
    <t>Taxes and Duties</t>
  </si>
  <si>
    <t>https://stud.rtu.lv/rtu/discpub/oe.34925/IV0036_Nodokli_un_nodevas</t>
  </si>
  <si>
    <t>https://stud.rtu.lv/rtu/discpub/oe.36314/IV0361_Nodoklu_analize_un_piemerosana_(studiju_projekts)</t>
  </si>
  <si>
    <t>IV0702</t>
  </si>
  <si>
    <t>Business Intelligence Tools and Methods</t>
  </si>
  <si>
    <t>https://stud.rtu.lv/rtu/discpub/oe.38152/IV0702_Biznesa_inteligences_riki_un_metodes</t>
  </si>
  <si>
    <t>IV0055</t>
  </si>
  <si>
    <t>Corporate Social Responsibility</t>
  </si>
  <si>
    <t>https://stud.rtu.lv/rtu/discpub/oe.34948/IV0055_Korporativa_sociala_atbildiba</t>
  </si>
  <si>
    <t>https://stud.rtu.lv/rtu/discpub/oe.35790/IV0218_Tirgzinibas</t>
  </si>
  <si>
    <t>https://stud.rtu.lv/rtu/discpub/oe.35786/IV0214_Ievads_biznesa_ekonomika</t>
  </si>
  <si>
    <t>IVZ875</t>
  </si>
  <si>
    <t>Start- up Development</t>
  </si>
  <si>
    <t>https://stud.rtu.lv/rtu/discpub/oe.35784/IV0213_Jaunuznemumu_izveide_un_attistiba</t>
  </si>
  <si>
    <t>IV0637</t>
  </si>
  <si>
    <t>Corporate Finance</t>
  </si>
  <si>
    <t>https://stud.rtu.lv/rtu/discpub/oe.37533/IV0637_Korporativas_finanses</t>
  </si>
  <si>
    <t>DE0643</t>
  </si>
  <si>
    <t>Pedagogy</t>
  </si>
  <si>
    <t>https://stud.rtu.lv/rtu/discpub/oe.37089/DE0643_Pedagogija</t>
  </si>
  <si>
    <t>IV0539</t>
  </si>
  <si>
    <t>Quality and Environmental Management</t>
  </si>
  <si>
    <t>https://stud.rtu.lv/rtu/discpub/oe.37180/IV0564_Kvalitates_tehnologijas_un_vadisana</t>
  </si>
  <si>
    <t>IV0564</t>
  </si>
  <si>
    <t>Quality Technologies and Management</t>
  </si>
  <si>
    <t>https://stud.rtu.lv/rtu/discpub/oe.37249/IV0609_Nodoklu_planosana_(studiju_projekts)</t>
  </si>
  <si>
    <t>IET529</t>
  </si>
  <si>
    <t>IV0662</t>
  </si>
  <si>
    <t>International Monetary and Financial System</t>
  </si>
  <si>
    <t>https://stud.rtu.lv/rtu/discpub/oe.37643/IV0662_Starptautiska_valutas_un_finansu_sistema</t>
  </si>
  <si>
    <t>IET708</t>
  </si>
  <si>
    <t>IV0658</t>
  </si>
  <si>
    <t>Economic Policy</t>
  </si>
  <si>
    <t>https://stud.rtu.lv/rtu/discpub/oe.37638/IV0658_Valsts_ekonomiska_politika</t>
  </si>
  <si>
    <t>IET503</t>
  </si>
  <si>
    <t>IV0043</t>
  </si>
  <si>
    <t>Microeconomic Analysis</t>
  </si>
  <si>
    <t>https://stud.rtu.lv/rtu/discpub/oe.34933/IV0043_Mikroekonomikas_analize</t>
  </si>
  <si>
    <t>IV0737</t>
  </si>
  <si>
    <t>Academic Writing</t>
  </si>
  <si>
    <t>https://stud.rtu.lv/rtu/discpub/oe.39667/IV0737_Akademiska_rakstisana</t>
  </si>
  <si>
    <t>IV0638</t>
  </si>
  <si>
    <t>Corporate Social Responsibility and Business Ethics</t>
  </si>
  <si>
    <t>https://stud.rtu.lv/rtu/discpub/oe.37534/IV0638_Korporativa_sociala_atbildiba_un_biznesa_etika</t>
  </si>
  <si>
    <t>IV0619</t>
  </si>
  <si>
    <t>Psychology of Work Groups</t>
  </si>
  <si>
    <t>https://stud.rtu.lv/rtu/discpub/oe.37515/IV0619_Darba_grupu_psihologija</t>
  </si>
  <si>
    <t>https://stud.rtu.lv/rtu/discpub/oe.37522/IV0626_Inovacijas_un_tehnologiju_parnese</t>
  </si>
  <si>
    <t>https://stud.rtu.lv/rtu/discpub/oe.37221/IV0591_Strategijas_un_parmainu_vadisana</t>
  </si>
  <si>
    <t>https://stud.rtu.lv/rtu/discpub/oe.37519/IV0623_Marketings_un_digitala_transformacija</t>
  </si>
  <si>
    <t>IV0499</t>
  </si>
  <si>
    <t>Land Use Management</t>
  </si>
  <si>
    <t>https://stud.rtu.lv/rtu/discpub/oe.37019/IV0499_Zemes_izmantosanas_parvaldiba</t>
  </si>
  <si>
    <t>https://stud.rtu.lv/rtu/discpub/oe.37010/IV0490_Nekustama_ipasuma_tirgus_tautsaimnieciba</t>
  </si>
  <si>
    <t>https://stud.rtu.lv/rtu/discpub/oe.34998/IV0073_Inovaciju_vadisana_buvnieciba</t>
  </si>
  <si>
    <t>IV0180</t>
  </si>
  <si>
    <t>https://stud.rtu.lv/rtu/discpub/oe.35700/IV0180_Nekustama_ipasuma_parvaldisanas_un_apsaimniekosanas_organizesana</t>
  </si>
  <si>
    <t>https://stud.rtu.lv/rtu/discpub/oe.37023/IV0503_Datorizeta_projektu_vadiba</t>
  </si>
  <si>
    <t>IVZ746</t>
  </si>
  <si>
    <t>New Product Design and Development Methodology</t>
  </si>
  <si>
    <t>ĶVT760</t>
  </si>
  <si>
    <t>https://stud.rtu.lv/rtu/discpub/oe.32712/KVT760_Kimijas_tehnologijas_pamatprocesi_un_aparati</t>
  </si>
  <si>
    <t>ĶOS721</t>
  </si>
  <si>
    <t>Fermentation – Product Identification and Purification</t>
  </si>
  <si>
    <t>ĶOS724</t>
  </si>
  <si>
    <t>Purification and Analysis of Organic Compounds</t>
  </si>
  <si>
    <t>https://stud.rtu.lv/rtu/discpub/oe.32289/KOS724_Organisko_savienojumu_attirisana_un_analize</t>
  </si>
  <si>
    <t>ĶVĶ741</t>
  </si>
  <si>
    <t>Organic Chemistry, Part 2</t>
  </si>
  <si>
    <t>https://stud.rtu.lv/rtu/discpub/oe.32759/KVK741_Organiska_kimija</t>
  </si>
  <si>
    <t>ĶVĶ740</t>
  </si>
  <si>
    <t>https://stud.rtu.lv/rtu/discpub/oe.32752/KVK740_Fizikala_kimija,_elektrokimija_un_kinetika</t>
  </si>
  <si>
    <t>ĶTM105</t>
  </si>
  <si>
    <t>https://stud.rtu.lv/rtu/discpub/oe.32753/KTM105_Kodolu_magnetiskas_rezonanses_spektroskopija</t>
  </si>
  <si>
    <t>ĶTM106</t>
  </si>
  <si>
    <t>Basics of Materials Science</t>
  </si>
  <si>
    <t>https://stud.rtu.lv/rtu/discpub/oe.32730/KTM106_Materialzinibas</t>
  </si>
  <si>
    <t>DA5106</t>
  </si>
  <si>
    <t>Smart Energy Systems, Part 1</t>
  </si>
  <si>
    <t>https://stud.rtu.lv/rtu/discpub/oe.35825/DA5106_Viedas_energosistemas</t>
  </si>
  <si>
    <t>DA5116</t>
  </si>
  <si>
    <t>Thermal energy systems. Basic course, Part 1</t>
  </si>
  <si>
    <t>https://stud.rtu.lv/rtu/discpub/oe.35810/DA5116_Siltuma_sistemas._Pamatkurss</t>
  </si>
  <si>
    <t>DA5209</t>
  </si>
  <si>
    <t>https://stud.rtu.lv/rtu/discpub/oe.37509/DA5209_Ekodizains_un_aprites_cikla_analize</t>
  </si>
  <si>
    <t>DA5207</t>
  </si>
  <si>
    <t>Intersectoral and Interdisciplinary Research Methods</t>
  </si>
  <si>
    <t>https://stud.rtu.lv/rtu/discpub/oe.37498/DA5207_Starpnozaru_un_starpdisciplinaru_petijumu_metodes</t>
  </si>
  <si>
    <t>DA5208</t>
  </si>
  <si>
    <t>Energy Efficiency and Energy Audit of Buildings</t>
  </si>
  <si>
    <t>https://stud.rtu.lv/rtu/discpub/oe.37493/DA5208_Eku_energoefektivitate_un_energoaudits</t>
  </si>
  <si>
    <t>DA0261</t>
  </si>
  <si>
    <t>EAS704</t>
  </si>
  <si>
    <t>Socio-economic Aspects of Energy Supply</t>
  </si>
  <si>
    <t>https://stud.rtu.lv/rtu/discpub/oe.28176</t>
  </si>
  <si>
    <t>RTU SPORTS CENTRE</t>
  </si>
  <si>
    <t>https://stud.rtu.lv/rtu/discpub/oe.23255/HFA112_Sports_(futbols)</t>
  </si>
  <si>
    <t>https://stud.rtu.lv/rtu/discpub/oe.23250/HFA107_Sports_(peldesana)</t>
  </si>
  <si>
    <t>https://stud.rtu.lv/rtu/discpub/oe.23246/HFA103_Sports_(volejbols)</t>
  </si>
  <si>
    <t>HFA106</t>
  </si>
  <si>
    <t>Sport Activity (boxing)</t>
  </si>
  <si>
    <t>https://stud.rtu.lv/rtu/discpub/oe.23249/HFA106_Sports_(bokss)</t>
  </si>
  <si>
    <t>HFA114</t>
  </si>
  <si>
    <t>Sport Activity (table-tennis)</t>
  </si>
  <si>
    <t>https://stud.rtu.lv/rtu/discpub/oe.23257/HFA114_Sports_(galda_teniss)</t>
  </si>
  <si>
    <t>HFA701</t>
  </si>
  <si>
    <t>Sport (bridge)</t>
  </si>
  <si>
    <t>https://stud.rtu.lv/rtu/discpub/oe.31134/HFA701_Sports_(bridzs)</t>
  </si>
  <si>
    <r>
      <rPr>
        <rFont val="Calibri"/>
        <b/>
        <color theme="1"/>
        <sz val="14.0"/>
      </rPr>
      <t>Latvian Maritime Academy (LMA) of Riga Technical University</t>
    </r>
    <r>
      <rPr>
        <rFont val="Calibri"/>
        <b/>
        <color rgb="FFFF0000"/>
        <sz val="14.0"/>
      </rPr>
      <t xml:space="preserve"> (available only to students from LMA partner universities!)</t>
    </r>
  </si>
  <si>
    <t>JA0046</t>
  </si>
  <si>
    <t>Personnel, Bridge Team and Resource Management</t>
  </si>
  <si>
    <t>https://stud.rtu.lv/rtu/discpub/oe.33383/LJA156_Personala,_kuga_tiltina_komandas_un_resursu_vadiba</t>
  </si>
  <si>
    <t>Maritime Economics</t>
  </si>
  <si>
    <t>https://stud.rtu.lv/rtu/discpub/oe.35504/JA0046_Jurniecibas_ekonomika</t>
  </si>
  <si>
    <t>Labour Safety and Legislation on Ships, ?</t>
  </si>
  <si>
    <t>https://stud.rtu.lv/rtu/discpub/oe.36256/JA0118_Darba_aizsardziba_un_likumdosana_uz_kugiem</t>
  </si>
  <si>
    <t>Physics, Part 1</t>
  </si>
  <si>
    <t>https://stud.rtu.lv/rtu/discpub/oe.36630/JA0142_Fizika</t>
  </si>
  <si>
    <t>Maritime English (for Navigators), Part 2</t>
  </si>
  <si>
    <t>https://stud.rtu.lv/rtu/discpub/oe.35110/JA0014_Jurniecibas_anglu_valoda</t>
  </si>
  <si>
    <t>Maritime English (for Engineers), Part 2</t>
  </si>
  <si>
    <t>https://stud.rtu.lv/rtu/discpub/oe.35502/JA0044_Jurniecibas_anglu_valoda</t>
  </si>
  <si>
    <t>Applied Chemistry, Part 1</t>
  </si>
  <si>
    <t>https://stud.rtu.lv/rtu/discpub/oe.36259/JA0121_Lietiska_kimija</t>
  </si>
  <si>
    <t>Mathematics, Part 2</t>
  </si>
  <si>
    <t>https://stud.rtu.lv/rtu/discpub/oe.35519/JA0057_Matematika</t>
  </si>
  <si>
    <t>https://stud.rtu.lv/rtu/discpub/oe.35538/JA0063_Tehniska_mehanika_kugu_vaditajiem</t>
  </si>
  <si>
    <t>LJA370</t>
  </si>
  <si>
    <t>https://stud.rtu.lv/rtu/discpub/oe.35539/JA0064_Kugosanas_drosiba</t>
  </si>
  <si>
    <t>Marine Power Plant and Electrical Equipment (for navigators), Part 1</t>
  </si>
  <si>
    <t>https://stud.rtu.lv/rtu/discpub/oe.35536/JA0061_Kugu_energosistemas_un_elektroiekartas</t>
  </si>
  <si>
    <t>Ship Theory, Part 1</t>
  </si>
  <si>
    <t>https://stud.rtu.lv/rtu/discpub/oe.35147/JA0039_Kugu_teorija</t>
  </si>
  <si>
    <t>Terrestrial Navigation, CP, Part 1</t>
  </si>
  <si>
    <t>https://stud.rtu.lv/rtu/discpub/oe.36267/JA0129_Navigacija</t>
  </si>
  <si>
    <t>Latvian Language, Part 2</t>
  </si>
  <si>
    <t>?</t>
  </si>
  <si>
    <t xml:space="preserve">Engineering Mechanics for Marine Engineers
(for Engineers), Part 1
</t>
  </si>
  <si>
    <t>https://stud.rtu.lv/rtu/discpub/oe.35122/JA0020_Inzeniermehanika_kugu_inzenieriem</t>
  </si>
  <si>
    <t>Shipbuilding Materials
(for Engineers), Part 2</t>
  </si>
  <si>
    <t>https://stud.rtu.lv/rtu/discpub/oe.36626/JA0138_Kugu_buves_materiali</t>
  </si>
  <si>
    <t>Thermodynamics and Heat Transfer
(for Engineers), Part 1</t>
  </si>
  <si>
    <t>https://stud.rtu.lv/rtu/discpub/oe.36619/JA0131_Termodinamika_un_siltumparvade</t>
  </si>
  <si>
    <t xml:space="preserve">Engine Room Resource Management
(for Engineers)
</t>
  </si>
  <si>
    <t>https://stud.rtu.lv/rtu/discpub/oe.34141/LJA355_Masintelpas_komandas_un_resursu_vadiba</t>
  </si>
  <si>
    <t>Ship Diesel Engines and Turbines
(for Engineers), Part 2</t>
  </si>
  <si>
    <t>https://stud.rtu.lv/rtu/discpub/oe.36635/JA0147_Kugu_dizeliekartas_un_turbinas</t>
  </si>
  <si>
    <t xml:space="preserve">Marine Electrical Engineering and Electronics
(for Engineers), Part ?
</t>
  </si>
  <si>
    <t>https://stud.rtu.lv/rtu/discpub/oe.36631/JA0143_Kugu_elektrotehnika_un_elektronika</t>
  </si>
  <si>
    <t>1,5</t>
  </si>
  <si>
    <t>https://stud.rtu.lv/rtu/discpub/oe.33981/LJA376_Kugu_tehniskais_menedzments</t>
  </si>
  <si>
    <t>Computer Aided Design 1 (AutoCAD), Part 1</t>
  </si>
  <si>
    <t>https://stud.rtu.lv/rtu/discpub/oe.38125/JA0201_Datorprojektesana_1_(AutoCAD)</t>
  </si>
  <si>
    <t>Workshop practice, Part 3</t>
  </si>
  <si>
    <r>
      <rPr>
        <rFont val="Calibri"/>
        <b/>
        <color theme="1"/>
        <sz val="13.0"/>
      </rPr>
      <t>STUDY SUBJECT LIST FOR INCOMING EXCHANGE STUDENTS</t>
    </r>
    <r>
      <rPr>
        <rFont val="Calibri"/>
        <b/>
        <color rgb="FFFF0000"/>
        <sz val="13.0"/>
      </rPr>
      <t xml:space="preserve"> (24/25 AUTUMN)</t>
    </r>
  </si>
  <si>
    <r>
      <rPr>
        <rFont val="Calibri"/>
        <b/>
        <color rgb="FF1155CC"/>
        <sz val="13.0"/>
        <u/>
      </rPr>
      <t xml:space="preserve">Find course descriptions HERE - use course code to search. </t>
    </r>
    <r>
      <rPr>
        <rFont val="Calibri"/>
        <b/>
        <color rgb="FFFF9900"/>
        <sz val="13.0"/>
        <u/>
      </rPr>
      <t>All study subjects for incoming exchange students are taught in English</t>
    </r>
  </si>
  <si>
    <t>Exchange students attending class, group 8</t>
  </si>
  <si>
    <t>CODE</t>
  </si>
  <si>
    <t>IVZ883</t>
  </si>
  <si>
    <t>Business Intelligence Technologies II, 6 ECTS</t>
  </si>
  <si>
    <t>Registration form HERE</t>
  </si>
  <si>
    <t>IVZ878</t>
  </si>
  <si>
    <t>Enterprise Management, 9 ECTS</t>
  </si>
  <si>
    <t>IVZ886</t>
  </si>
  <si>
    <t>Business and Social Dialogue, 6 ECTS</t>
  </si>
  <si>
    <t>Design Studio</t>
  </si>
  <si>
    <t>IUV519</t>
  </si>
  <si>
    <t>Strategic Management, 4.5 ECTS</t>
  </si>
  <si>
    <t>AAP456</t>
  </si>
  <si>
    <t>Synthesis of Architectural Space</t>
  </si>
  <si>
    <t>IVZ783</t>
  </si>
  <si>
    <t>Social Responsibility and Business Ethics, 6 ECTS</t>
  </si>
  <si>
    <t xml:space="preserve">Egons Bērziņš </t>
  </si>
  <si>
    <t>International Project Management, 6 ECTS</t>
  </si>
  <si>
    <t>IĀS431</t>
  </si>
  <si>
    <t>Current Trends in International, 5 ECTS</t>
  </si>
  <si>
    <t>IĀS705</t>
  </si>
  <si>
    <t>International Trade, 3 ECTS</t>
  </si>
  <si>
    <t>Taxes and Duties, 4 ECTS</t>
  </si>
  <si>
    <t>Wednesdays, 12.30</t>
  </si>
  <si>
    <t>IMP444</t>
  </si>
  <si>
    <t>Tax System Abroad, 3 ECTS</t>
  </si>
  <si>
    <t>MVR759</t>
  </si>
  <si>
    <t>Design Commentary and Criticism</t>
  </si>
  <si>
    <t>ICA301-b</t>
  </si>
  <si>
    <t>Civil Defence (bachelor), 2 ECTS</t>
  </si>
  <si>
    <t>DIM208</t>
  </si>
  <si>
    <t>Supplementary Mathematics (for mechanical engineering)</t>
  </si>
  <si>
    <t>IEU504</t>
  </si>
  <si>
    <t>Financial information analysis methods, 3 ECTS</t>
  </si>
  <si>
    <t>MTM117</t>
  </si>
  <si>
    <t>Introduction to the Field of Study</t>
  </si>
  <si>
    <t>IEU524</t>
  </si>
  <si>
    <t>Modern research methods, 6 ECTS</t>
  </si>
  <si>
    <t>MSE305</t>
  </si>
  <si>
    <t>IEU515</t>
  </si>
  <si>
    <t>Financial Analysis and planning, 6 ECTS</t>
  </si>
  <si>
    <t>IKI703</t>
  </si>
  <si>
    <t>Process Analysis and Management, 6 ECTS</t>
  </si>
  <si>
    <t>MMP302</t>
  </si>
  <si>
    <t>IVZ836</t>
  </si>
  <si>
    <t>Innovation and Technology Transfer, 6 ECTS</t>
  </si>
  <si>
    <t>MMP101</t>
  </si>
  <si>
    <t>IBO479</t>
  </si>
  <si>
    <t>Construction Management, 3 ECTS</t>
  </si>
  <si>
    <t>MMM201</t>
  </si>
  <si>
    <t>IBO510</t>
  </si>
  <si>
    <t>Management of Ecological Systems, 4 ECTS</t>
  </si>
  <si>
    <t>IBO749</t>
  </si>
  <si>
    <t>Research Methods in Construction and Real Estate Management, 3 ECTS</t>
  </si>
  <si>
    <t>IBO731</t>
  </si>
  <si>
    <t>Planning of Visual Environment in Real Estate, 3 ECTS</t>
  </si>
  <si>
    <t>MMP169</t>
  </si>
  <si>
    <t>IBO524</t>
  </si>
  <si>
    <t>Management of Building Construction Projects, 5 ECTS</t>
  </si>
  <si>
    <t>IBO750</t>
  </si>
  <si>
    <t>Construction Pricing, 5 ECTS</t>
  </si>
  <si>
    <t>IBO574</t>
  </si>
  <si>
    <t>Philosophy of Politic and Property, 3 ECTS</t>
  </si>
  <si>
    <t>MTM341</t>
  </si>
  <si>
    <t>Numerical Analysis in Engineering Mechanics</t>
  </si>
  <si>
    <t>IUV523</t>
  </si>
  <si>
    <t>Commercial Law, 5 ECTS</t>
  </si>
  <si>
    <t>to MSE432 Thermodynamics and Gas Dynamics</t>
  </si>
  <si>
    <t>IUE505</t>
  </si>
  <si>
    <t>Technology and New Product Marketing, 6 ECTS</t>
  </si>
  <si>
    <t>MTM201</t>
  </si>
  <si>
    <t>Theoretical Mechanics (for mechanical engineers), Part 1</t>
  </si>
  <si>
    <t>IUE520</t>
  </si>
  <si>
    <t>Managerial Cost Accounting and Project Analysis, 9 ECTS</t>
  </si>
  <si>
    <t>MMP510</t>
  </si>
  <si>
    <t>BTC701</t>
  </si>
  <si>
    <t>Engineering Projects Management, 6 ECTS</t>
  </si>
  <si>
    <t>MTH503</t>
  </si>
  <si>
    <t>Computer-Aided Analysis of Mechanical Systems of Machines</t>
  </si>
  <si>
    <t>BTC703</t>
  </si>
  <si>
    <t>Industrial Sustainability and Circular Economy, 6 ECTS</t>
  </si>
  <si>
    <t>MTM516</t>
  </si>
  <si>
    <t>ICA301-m</t>
  </si>
  <si>
    <t>Civil Defence (master), 2 ECTS</t>
  </si>
  <si>
    <t>MMP532</t>
  </si>
  <si>
    <t>Fluid Mechanics (Sem 3)</t>
  </si>
  <si>
    <t>BMT713</t>
  </si>
  <si>
    <t>MSE432</t>
  </si>
  <si>
    <t>BĢE725</t>
  </si>
  <si>
    <t>Practical Geodesy</t>
  </si>
  <si>
    <t>MRA253</t>
  </si>
  <si>
    <t>Basics of Technical Design</t>
  </si>
  <si>
    <t>BBM717</t>
  </si>
  <si>
    <t>Structural Analysis_in multiple parts</t>
  </si>
  <si>
    <t>MTM411</t>
  </si>
  <si>
    <t>Basic Course of Geotechnics</t>
  </si>
  <si>
    <t>MMP539</t>
  </si>
  <si>
    <t>BRC202</t>
  </si>
  <si>
    <t>Basic Course of Architecture</t>
  </si>
  <si>
    <t>BTG131</t>
  </si>
  <si>
    <t>Descriptive Geometry and Engineering Graphics</t>
  </si>
  <si>
    <t>SDD701</t>
  </si>
  <si>
    <t>Innovative product development and entrepreneurship</t>
  </si>
  <si>
    <t>Roads and Bridges</t>
  </si>
  <si>
    <t>DIM703</t>
  </si>
  <si>
    <t>Basic chapters of elementary mathematics</t>
  </si>
  <si>
    <t>Structural Analysis, Part 1</t>
  </si>
  <si>
    <t>Basic Course of Architecture, Part 1</t>
  </si>
  <si>
    <t>DIM730</t>
  </si>
  <si>
    <t>Mathematical basics of biotechnology, 8 ECTS</t>
  </si>
  <si>
    <t>BŪK709</t>
  </si>
  <si>
    <t>Basics in microbiology, 9 ECTS</t>
  </si>
  <si>
    <t>VIP001</t>
  </si>
  <si>
    <t>Vertically integrated projects, 3 ECTS</t>
  </si>
  <si>
    <t>BBK308</t>
  </si>
  <si>
    <t>Building Structures</t>
  </si>
  <si>
    <t>class takes places as a consulation, get in touch with atis.zarins@rtu.lv</t>
  </si>
  <si>
    <t>dažus var, ja viss slikti</t>
  </si>
  <si>
    <t>IBO407</t>
  </si>
  <si>
    <t>varbūt būs, bet tikai civil engineering</t>
  </si>
  <si>
    <t>IBO410</t>
  </si>
  <si>
    <t>nav A grupas</t>
  </si>
  <si>
    <t>DIP320</t>
  </si>
  <si>
    <t>DSP202</t>
  </si>
  <si>
    <t>DIP483</t>
  </si>
  <si>
    <t>Development Methods of Applied Intelligent Software Systems</t>
  </si>
  <si>
    <t>DIP485</t>
  </si>
  <si>
    <t>DE0939</t>
  </si>
  <si>
    <t>Special Data Processing Technologies / Information Retrieval</t>
  </si>
  <si>
    <t>DPI502</t>
  </si>
  <si>
    <t>Object-Oriented System Analysis</t>
  </si>
  <si>
    <t>DPI503</t>
  </si>
  <si>
    <t>DSP411</t>
  </si>
  <si>
    <t>Theory of Systems and Processes</t>
  </si>
  <si>
    <t>DSP555</t>
  </si>
  <si>
    <t>Requirements Engineering</t>
  </si>
  <si>
    <t>DSP707</t>
  </si>
  <si>
    <t>Service Science, Management, and Engineering</t>
  </si>
  <si>
    <t>DSP708</t>
  </si>
  <si>
    <t>DPI704</t>
  </si>
  <si>
    <t>Quality, Risk and Security Technologies</t>
  </si>
  <si>
    <t>DSP703</t>
  </si>
  <si>
    <t>Information about class is in e-learning platform</t>
  </si>
  <si>
    <t>DSP700</t>
  </si>
  <si>
    <t>DSP702</t>
  </si>
  <si>
    <t>Research Methods in Business Informatics</t>
  </si>
  <si>
    <t>DOP700</t>
  </si>
  <si>
    <t>abi kodi der laikam</t>
  </si>
  <si>
    <t>DPI721</t>
  </si>
  <si>
    <t>Business Analytics</t>
  </si>
  <si>
    <t>DPI700</t>
  </si>
  <si>
    <t>DSP701</t>
  </si>
  <si>
    <t>DSP775</t>
  </si>
  <si>
    <t>Knowledge Management Systems</t>
  </si>
  <si>
    <t>RDE710</t>
  </si>
  <si>
    <t>RAE261</t>
  </si>
  <si>
    <t>TRT441</t>
  </si>
  <si>
    <t>TRL415</t>
  </si>
  <si>
    <t xml:space="preserve"> Network Databases and Databanks </t>
  </si>
  <si>
    <t>TRT203</t>
  </si>
  <si>
    <t>Semiconductor Devices</t>
  </si>
  <si>
    <t>Transmission Media, Part 1 and 2</t>
  </si>
  <si>
    <t>RAE715</t>
  </si>
  <si>
    <t>RDE419</t>
  </si>
  <si>
    <t>RDE410</t>
  </si>
  <si>
    <t>RDE417</t>
  </si>
  <si>
    <t>RAE411</t>
  </si>
  <si>
    <t>Telecommunications Software</t>
  </si>
  <si>
    <t>RDE718</t>
  </si>
  <si>
    <t xml:space="preserve">Basics of Integrated Photonics </t>
  </si>
  <si>
    <t>RDE425</t>
  </si>
  <si>
    <t>VIL167</t>
  </si>
  <si>
    <t>HVD123</t>
  </si>
  <si>
    <t>Functional Communication, Part 1</t>
  </si>
  <si>
    <t>HVD156</t>
  </si>
  <si>
    <t>Fundamentals of Written Speech, Part 1</t>
  </si>
  <si>
    <t>VSL716</t>
  </si>
  <si>
    <t>DE0548</t>
  </si>
  <si>
    <t>Advanced Grammar Course, Part 1</t>
  </si>
  <si>
    <t>VIA161</t>
  </si>
  <si>
    <t>Analytical Reading, Part 1</t>
  </si>
  <si>
    <t>VIA151</t>
  </si>
  <si>
    <t>Introduction to Translation Theory</t>
  </si>
  <si>
    <t>ieplānots ar veco kodu</t>
  </si>
  <si>
    <t>VIA311</t>
  </si>
  <si>
    <t>Academic Writing, Part 1</t>
  </si>
  <si>
    <t>VIA700</t>
  </si>
  <si>
    <t>Theoretical Grammar</t>
  </si>
  <si>
    <t xml:space="preserve">Terminology Research in the Era of Digital Humanities </t>
  </si>
  <si>
    <t>Development of Listening Comprehension Skills, Part 1</t>
  </si>
  <si>
    <t>VIA605</t>
  </si>
  <si>
    <t>VTT704</t>
  </si>
  <si>
    <t>VIA604</t>
  </si>
  <si>
    <t>Scientific Writing</t>
  </si>
  <si>
    <t>ETH713</t>
  </si>
  <si>
    <t>VTT701</t>
  </si>
  <si>
    <t>Business Intelligence Technologies II</t>
  </si>
  <si>
    <t>Limited places / 19</t>
  </si>
  <si>
    <t>Business and Social Dialogue</t>
  </si>
  <si>
    <t>Limited places / 16</t>
  </si>
  <si>
    <t>Strategic Management</t>
  </si>
  <si>
    <t>Limited places / 17</t>
  </si>
  <si>
    <t>Limited places / 18</t>
  </si>
  <si>
    <t>Suggested change from IĀS721 to IUE328</t>
  </si>
  <si>
    <t>IUE328</t>
  </si>
  <si>
    <t>Limited places / 40</t>
  </si>
  <si>
    <t>Current Trends in International Business</t>
  </si>
  <si>
    <t>Limited places / 24</t>
  </si>
  <si>
    <t>Limited places / 12</t>
  </si>
  <si>
    <t>Change the course code from IMP201 to IV0036</t>
  </si>
  <si>
    <t>IV0036 (IMP201) Taxes and Duties, 4 ECTS or 
BIP - IV0705, 3 ECTS</t>
  </si>
  <si>
    <t>Tax System Abroad</t>
  </si>
  <si>
    <t>IV0705</t>
  </si>
  <si>
    <t>Taxation of International Business (Blended Intensive Programme) 
* Online lectures: November 18- December 20 on Fridays 12.30-16.00
* Face-to-face activities: November 11 - November 11 (full day)</t>
  </si>
  <si>
    <t>Civil Defence (bachelor)</t>
  </si>
  <si>
    <t>Financial information analysis methods</t>
  </si>
  <si>
    <t>Modern research methods, Part 1 and Part 2</t>
  </si>
  <si>
    <t>Financial Analysis and planning</t>
  </si>
  <si>
    <r>
      <rPr>
        <rFont val="Calibri"/>
        <b/>
        <sz val="12.0"/>
      </rPr>
      <t>I</t>
    </r>
    <r>
      <rPr>
        <rFont val="Calibri"/>
        <b/>
        <color rgb="FF1155CC"/>
        <sz val="12.0"/>
        <u/>
      </rPr>
      <t>V0511</t>
    </r>
  </si>
  <si>
    <t>Commercial Law</t>
  </si>
  <si>
    <r>
      <rPr>
        <rFont val="Calibri"/>
        <b/>
        <color rgb="FF1155CC"/>
        <sz val="12.0"/>
        <u/>
      </rPr>
      <t>IV0131</t>
    </r>
    <r>
      <rPr>
        <rFont val="Calibri"/>
        <b/>
        <sz val="12.0"/>
      </rPr>
      <t xml:space="preserve"> Strategic Marketing Management in Civil Construction, 5 ECTS</t>
    </r>
  </si>
  <si>
    <t>Technology and New Product Marketing</t>
  </si>
  <si>
    <t>M. Ozoliņš, 12, nav grafika</t>
  </si>
  <si>
    <t>IV0131</t>
  </si>
  <si>
    <t>Strategic Marketing Management in Civil Construction</t>
  </si>
  <si>
    <t>Managerial Cost Accounting and Project Analysis</t>
  </si>
  <si>
    <t>Engineering Projects Management</t>
  </si>
  <si>
    <t>Civil Defence (master)</t>
  </si>
  <si>
    <t>DE0142</t>
  </si>
  <si>
    <t>Mathematical basics of biotechnology</t>
  </si>
  <si>
    <t xml:space="preserve">Chemistry </t>
  </si>
  <si>
    <t>DA1101</t>
  </si>
  <si>
    <t>Basics in Microbiology</t>
  </si>
  <si>
    <t>nav EN, 3</t>
  </si>
  <si>
    <t>Vertically Integrated Projects</t>
  </si>
  <si>
    <t>EVA703</t>
  </si>
  <si>
    <t>DA5104</t>
  </si>
  <si>
    <r>
      <rPr>
        <rFont val="Calibri"/>
        <b/>
        <color rgb="FF1155CC"/>
        <sz val="12.0"/>
        <u/>
      </rPr>
      <t>EAS502</t>
    </r>
    <r>
      <rPr>
        <rFont val="Calibri"/>
        <b/>
        <sz val="12.0"/>
      </rPr>
      <t xml:space="preserve"> Ecodesign</t>
    </r>
  </si>
  <si>
    <t>Introduction to Study Field</t>
  </si>
  <si>
    <t>VAS027</t>
  </si>
  <si>
    <t>Sustainable Development</t>
  </si>
  <si>
    <t>VAS028</t>
  </si>
  <si>
    <r>
      <rPr>
        <rFont val="Calibri"/>
        <b/>
        <color theme="1"/>
        <sz val="12.0"/>
      </rPr>
      <t xml:space="preserve">Smart Energy Systems, </t>
    </r>
    <r>
      <rPr>
        <rFont val="Calibri"/>
        <b/>
        <color rgb="FFFF0000"/>
        <sz val="12.0"/>
      </rPr>
      <t>Part 2</t>
    </r>
  </si>
  <si>
    <t>EAS714</t>
  </si>
  <si>
    <t>Basics of Systems Simulation</t>
  </si>
  <si>
    <t>VAS010</t>
  </si>
  <si>
    <t>Sustainable Industrial Processes and Technologies</t>
  </si>
  <si>
    <t>EAS722</t>
  </si>
  <si>
    <t>Environmental policy and economics</t>
  </si>
  <si>
    <t>6, ar veco kodu</t>
  </si>
  <si>
    <t>DTF701</t>
  </si>
  <si>
    <t>Geospatial Analysis for Environmental Engineering, Part 1 and Part 2</t>
  </si>
  <si>
    <t>EVA709</t>
  </si>
  <si>
    <t>Biotechnologies</t>
  </si>
  <si>
    <t>EAS723</t>
  </si>
  <si>
    <t>Renewable energy sources</t>
  </si>
  <si>
    <t>VAS016</t>
  </si>
  <si>
    <t>Adapting to Climate Change, Part 2</t>
  </si>
  <si>
    <t>Football</t>
  </si>
  <si>
    <t>Swimming</t>
  </si>
  <si>
    <t>Volleyball</t>
  </si>
  <si>
    <t>Boxing</t>
  </si>
  <si>
    <t xml:space="preserve">Table tennis </t>
  </si>
  <si>
    <t>Bridge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</si>
</sst>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d"/>
  </numFmts>
  <fonts count="120">
    <font>
      <sz val="10.0"/>
      <color rgb="FF000000"/>
      <name val="Arial"/>
      <scheme val="minor"/>
    </font>
    <font>
      <b/>
      <sz val="13.0"/>
      <color theme="1"/>
      <name val="Calibri"/>
    </font>
    <font>
      <sz val="11.0"/>
      <color rgb="FF000000"/>
      <name val="&quot;Arial&quot;"/>
    </font>
    <font>
      <b/>
      <sz val="11.0"/>
      <color theme="1"/>
      <name val="Calibri"/>
    </font>
    <font>
      <sz val="11.0"/>
      <color theme="1"/>
      <name val="Calibri"/>
    </font>
    <font>
      <b/>
      <sz val="8.0"/>
      <color theme="1"/>
      <name val="Calibri"/>
    </font>
    <font>
      <b/>
      <u/>
      <sz val="13.0"/>
      <color rgb="FF0000FF"/>
      <name val="Calibri"/>
    </font>
    <font>
      <b/>
      <sz val="10.0"/>
      <color theme="1"/>
      <name val="Calibri"/>
    </font>
    <font>
      <b/>
      <sz val="12.0"/>
      <color theme="1"/>
      <name val="Calibri"/>
    </font>
    <font>
      <b/>
      <sz val="9.0"/>
      <color theme="1"/>
      <name val="Calibri"/>
    </font>
    <font>
      <sz val="10.0"/>
      <color theme="1"/>
      <name val="Calibri"/>
    </font>
    <font>
      <sz val="8.0"/>
      <color theme="1"/>
      <name val="Calibri"/>
    </font>
    <font>
      <color rgb="FF212529"/>
      <name val="Roboto"/>
    </font>
    <font>
      <b/>
      <u/>
      <sz val="11.0"/>
      <color rgb="FF0000FF"/>
      <name val="Calibri"/>
    </font>
    <font>
      <color theme="1"/>
      <name val="Arial"/>
      <scheme val="minor"/>
    </font>
    <font>
      <sz val="11.0"/>
      <color rgb="FF000000"/>
      <name val="Calibri"/>
    </font>
    <font>
      <sz val="11.0"/>
      <color theme="1"/>
      <name val="&quot;Calibri&quot;"/>
    </font>
    <font>
      <b/>
      <u/>
      <sz val="12.0"/>
      <color rgb="FF0000FF"/>
      <name val="Calibri"/>
    </font>
    <font>
      <b/>
      <sz val="11.0"/>
      <color rgb="FF000000"/>
      <name val="Calibri"/>
    </font>
    <font>
      <b/>
      <sz val="12.0"/>
      <color rgb="FF000000"/>
      <name val="Calibri"/>
    </font>
    <font>
      <b/>
      <u/>
      <sz val="12.0"/>
      <color rgb="FF0000FF"/>
      <name val="Calibri"/>
    </font>
    <font>
      <b/>
      <u/>
      <sz val="11.0"/>
      <color rgb="FF0000FF"/>
      <name val="Calibri"/>
    </font>
    <font>
      <b/>
      <u/>
      <sz val="11.0"/>
      <color rgb="FF0000FF"/>
      <name val="Calibri"/>
    </font>
    <font>
      <sz val="12.0"/>
      <color theme="1"/>
      <name val="Calibri"/>
    </font>
    <font>
      <color theme="1"/>
      <name val="Arial"/>
    </font>
    <font>
      <color theme="1"/>
      <name val="Calibri"/>
    </font>
    <font>
      <b/>
      <u/>
      <sz val="11.0"/>
      <color rgb="FF0000FF"/>
      <name val="Calibri"/>
    </font>
    <font>
      <b/>
      <sz val="12.0"/>
      <color rgb="FFEA4335"/>
      <name val="Calibri"/>
    </font>
    <font>
      <b/>
      <sz val="12.0"/>
      <color theme="5"/>
      <name val="Calibri"/>
    </font>
    <font>
      <b/>
      <u/>
      <sz val="11.0"/>
      <color rgb="FF0000FF"/>
      <name val="Calibri"/>
    </font>
    <font>
      <b/>
      <sz val="12.0"/>
      <color rgb="FFFF0000"/>
      <name val="Calibri"/>
    </font>
    <font>
      <b/>
      <sz val="11.0"/>
      <color rgb="FF0000FF"/>
      <name val="Calibri"/>
    </font>
    <font>
      <b/>
      <u/>
      <sz val="11.0"/>
      <color rgb="FF0000FF"/>
      <name val="Calibri"/>
    </font>
    <font>
      <b/>
      <sz val="12.0"/>
      <color rgb="FF434343"/>
      <name val="Calibri"/>
    </font>
    <font>
      <b/>
      <u/>
      <sz val="11.0"/>
      <color rgb="FF0000FF"/>
      <name val="Calibri"/>
    </font>
    <font>
      <b/>
      <u/>
      <sz val="12.0"/>
      <color rgb="FF000000"/>
      <name val="Calibri"/>
    </font>
    <font>
      <b/>
      <u/>
      <sz val="11.0"/>
      <color rgb="FF0000FF"/>
      <name val="Calibri"/>
    </font>
    <font>
      <b/>
      <u/>
      <sz val="11.0"/>
      <color rgb="FF1155CC"/>
      <name val="Calibri"/>
    </font>
    <font>
      <b/>
      <u/>
      <sz val="11.0"/>
      <color rgb="FF0000FF"/>
      <name val="Calibri"/>
    </font>
    <font>
      <u/>
      <sz val="10.0"/>
      <color rgb="FF0000FF"/>
      <name val="Calibri"/>
    </font>
    <font>
      <b/>
      <i/>
      <sz val="12.0"/>
      <color rgb="FF000000"/>
      <name val="Calibri"/>
    </font>
    <font>
      <b/>
      <sz val="14.0"/>
      <color theme="1"/>
      <name val="Calibri"/>
    </font>
    <font>
      <b/>
      <strike/>
      <u/>
      <sz val="11.0"/>
      <color rgb="FF0000FF"/>
      <name val="Calibri"/>
    </font>
    <font>
      <sz val="8.0"/>
      <color theme="1"/>
      <name val="Arial"/>
      <scheme val="minor"/>
    </font>
    <font>
      <sz val="11.0"/>
      <color theme="1"/>
      <name val="Arial"/>
      <scheme val="minor"/>
    </font>
    <font>
      <i/>
      <sz val="10.0"/>
      <color theme="1"/>
      <name val="Arial"/>
      <scheme val="minor"/>
    </font>
    <font>
      <b/>
      <u/>
      <sz val="12.0"/>
      <color rgb="FF0000FF"/>
      <name val="Calibri"/>
    </font>
    <font>
      <b/>
      <u/>
      <sz val="12.0"/>
      <color rgb="FF0000FF"/>
      <name val="Calibri"/>
    </font>
    <font>
      <b/>
      <strike/>
      <u/>
      <sz val="11.0"/>
      <color rgb="FF0000FF"/>
      <name val="Calibri"/>
    </font>
    <font>
      <strike/>
      <sz val="10.0"/>
      <color theme="1"/>
      <name val="Calibri"/>
    </font>
    <font>
      <strike/>
      <sz val="11.0"/>
      <color theme="1"/>
      <name val="Calibri"/>
    </font>
    <font>
      <b/>
      <strike/>
      <sz val="12.0"/>
      <color rgb="FF1155CC"/>
      <name val="Calibri"/>
    </font>
    <font>
      <sz val="9.0"/>
      <color rgb="FF000000"/>
      <name val="&quot;Verdana&quot;"/>
    </font>
    <font>
      <strike/>
      <color theme="1"/>
      <name val="Arial"/>
      <scheme val="minor"/>
    </font>
    <font>
      <b/>
      <strike/>
      <sz val="12.0"/>
      <color rgb="FFEA4335"/>
      <name val="Calibri"/>
    </font>
    <font>
      <b/>
      <strike/>
      <sz val="11.0"/>
      <color rgb="FF0000FF"/>
      <name val="Calibri"/>
    </font>
    <font>
      <b/>
      <strike/>
      <sz val="11.0"/>
      <color theme="1"/>
      <name val="Calibri"/>
    </font>
    <font>
      <b/>
      <strike/>
      <sz val="12.0"/>
      <color theme="1"/>
      <name val="Calibri"/>
    </font>
    <font>
      <b/>
      <strike/>
      <sz val="12.0"/>
      <color theme="5"/>
      <name val="Calibri"/>
    </font>
    <font>
      <strike/>
      <sz val="11.0"/>
      <color rgb="FF000000"/>
      <name val="Calibri"/>
    </font>
    <font>
      <b/>
      <strike/>
      <u/>
      <sz val="12.0"/>
      <color rgb="FF0000FF"/>
      <name val="Calibri"/>
    </font>
    <font>
      <b/>
      <u/>
      <sz val="11.0"/>
      <color rgb="FF0000FF"/>
      <name val="Arial"/>
    </font>
    <font>
      <b/>
      <u/>
      <sz val="11.0"/>
      <color rgb="FF1155CC"/>
      <name val="Calibri"/>
    </font>
    <font>
      <b/>
      <u/>
      <sz val="11.0"/>
      <color theme="5"/>
      <name val="Calibri"/>
    </font>
    <font>
      <b/>
      <strike/>
      <u/>
      <sz val="11.0"/>
      <color theme="5"/>
      <name val="Calibri"/>
    </font>
    <font>
      <color theme="5"/>
      <name val="Arial"/>
      <scheme val="minor"/>
    </font>
    <font>
      <b/>
      <u/>
      <sz val="11.0"/>
      <color rgb="FFFF0000"/>
      <name val="Calibri"/>
    </font>
    <font>
      <b/>
      <strike/>
      <u/>
      <sz val="11.0"/>
      <color rgb="FFFF0000"/>
      <name val="Calibri"/>
    </font>
    <font>
      <color rgb="FFFF0000"/>
      <name val="Arial"/>
      <scheme val="minor"/>
    </font>
    <font>
      <b/>
      <strike/>
      <u/>
      <sz val="11.0"/>
      <color rgb="FFEA4335"/>
      <name val="Calibri"/>
    </font>
    <font>
      <b/>
      <u/>
      <sz val="11.0"/>
      <color theme="5"/>
      <name val="Calibri"/>
    </font>
    <font>
      <b/>
      <u/>
      <sz val="11.0"/>
      <color theme="5"/>
      <name val="Calibri"/>
    </font>
    <font>
      <b/>
      <u/>
      <sz val="11.0"/>
      <color rgb="FFEA4335"/>
      <name val="Calibri"/>
    </font>
    <font>
      <b/>
      <strike/>
      <sz val="11.0"/>
      <color rgb="FF1155CC"/>
      <name val="Calibri"/>
    </font>
    <font>
      <b/>
      <strike/>
      <u/>
      <sz val="11.0"/>
      <color rgb="FF0000FF"/>
      <name val="Calibri"/>
    </font>
    <font>
      <b/>
      <strike/>
      <u/>
      <sz val="11.0"/>
      <color theme="1"/>
      <name val="Calibri"/>
    </font>
    <font>
      <b/>
      <strike/>
      <u/>
      <sz val="12.0"/>
      <color theme="1"/>
      <name val="Calibri"/>
    </font>
    <font>
      <strike/>
      <u/>
      <sz val="11.0"/>
      <color theme="1"/>
      <name val="Calibri"/>
    </font>
    <font>
      <b/>
      <strike/>
      <sz val="12.0"/>
      <color rgb="FF000000"/>
      <name val="Calibri"/>
    </font>
    <font>
      <b/>
      <sz val="11.0"/>
      <color theme="5"/>
      <name val="Calibri"/>
    </font>
    <font>
      <b/>
      <sz val="11.0"/>
      <color rgb="FFEA4335"/>
      <name val="Calibri"/>
    </font>
    <font>
      <strike/>
      <u/>
      <color theme="1"/>
      <name val="Arial"/>
      <scheme val="minor"/>
    </font>
    <font>
      <b/>
      <strike/>
      <u/>
      <sz val="12.0"/>
      <color rgb="FF000000"/>
      <name val="Calibri"/>
    </font>
    <font>
      <b/>
      <strike/>
      <u/>
      <sz val="11.0"/>
      <color rgb="FFFF0000"/>
      <name val="Calibri"/>
    </font>
    <font>
      <strike/>
      <sz val="12.0"/>
      <color theme="1"/>
      <name val="Calibri"/>
    </font>
    <font>
      <strike/>
      <color theme="1"/>
      <name val="Calibri"/>
    </font>
    <font>
      <strike/>
      <color theme="1"/>
      <name val="Arial"/>
    </font>
    <font>
      <sz val="12.0"/>
      <color rgb="FF000000"/>
      <name val="Calibri"/>
    </font>
    <font>
      <sz val="12.0"/>
      <color rgb="FF000000"/>
      <name val="&quot;Calibri&quot;"/>
    </font>
    <font>
      <b/>
      <u/>
      <sz val="11.0"/>
      <color rgb="FFEA4335"/>
      <name val="Calibri"/>
    </font>
    <font>
      <sz val="7.0"/>
      <color theme="1"/>
      <name val="Arial"/>
      <scheme val="minor"/>
    </font>
    <font>
      <u/>
      <sz val="11.0"/>
      <color rgb="FF0000FF"/>
      <name val="Calibri"/>
    </font>
    <font>
      <u/>
      <sz val="11.0"/>
      <color rgb="FF0000FF"/>
      <name val="Calibri"/>
    </font>
    <font>
      <u/>
      <sz val="11.0"/>
      <color rgb="FF0000FF"/>
      <name val="Calibri"/>
    </font>
    <font>
      <b/>
      <strike/>
      <sz val="12.0"/>
      <color rgb="FF990000"/>
      <name val="Calibri"/>
    </font>
    <font>
      <sz val="14.0"/>
      <color theme="1"/>
      <name val="Calibri"/>
    </font>
    <font>
      <u/>
      <sz val="11.0"/>
      <color rgb="FF0000FF"/>
      <name val="Calibri"/>
    </font>
    <font>
      <b/>
      <strike/>
      <u/>
      <sz val="11.0"/>
      <color rgb="FF0000FF"/>
      <name val="Calibri"/>
    </font>
    <font>
      <b/>
      <u/>
      <sz val="11.0"/>
      <color rgb="FF0000FF"/>
      <name val="Calibri"/>
    </font>
    <font>
      <b/>
      <sz val="12.0"/>
      <color rgb="FF990000"/>
      <name val="Calibri"/>
    </font>
    <font>
      <u/>
      <sz val="11.0"/>
      <color rgb="FF0000FF"/>
      <name val="Calibri"/>
    </font>
    <font>
      <b/>
      <u/>
      <color rgb="FF0000FF"/>
    </font>
    <font>
      <b/>
      <strike/>
      <u/>
      <sz val="12.0"/>
      <color rgb="FF990000"/>
      <name val="Calibri"/>
    </font>
    <font>
      <u/>
      <sz val="10.0"/>
      <color rgb="FF0000FF"/>
      <name val="Calibri"/>
    </font>
    <font>
      <b/>
      <u/>
      <sz val="12.0"/>
      <color rgb="FF0000FF"/>
      <name val="Calibri"/>
    </font>
    <font>
      <sz val="12.0"/>
      <color rgb="FF000000"/>
      <name val="Aptos"/>
    </font>
    <font>
      <b/>
      <strike/>
      <u/>
      <sz val="12.0"/>
      <color rgb="FF0000FF"/>
      <name val="Calibri"/>
    </font>
    <font>
      <b/>
      <u/>
      <sz val="12.0"/>
      <color rgb="FF0000FF"/>
      <name val="Calibri"/>
    </font>
    <font>
      <u/>
      <sz val="11.0"/>
      <color rgb="FF0000FF"/>
      <name val="Calibri"/>
    </font>
    <font>
      <sz val="11.0"/>
      <color theme="1"/>
      <name val="Times New Roman"/>
    </font>
    <font>
      <sz val="11.0"/>
      <color theme="5"/>
      <name val="Calibri"/>
    </font>
    <font>
      <b/>
      <u/>
      <sz val="11.0"/>
      <color rgb="FF0000FF"/>
      <name val="Calibri"/>
    </font>
    <font>
      <sz val="11.0"/>
      <color rgb="FFEA4335"/>
      <name val="Calibri"/>
    </font>
    <font>
      <b/>
      <i/>
      <strike/>
      <sz val="12.0"/>
      <color theme="1"/>
      <name val="Calibri"/>
    </font>
    <font>
      <b/>
      <u/>
      <sz val="12.0"/>
      <color rgb="FF0000FF"/>
      <name val="Calibri"/>
    </font>
    <font>
      <i/>
      <sz val="11.0"/>
      <color theme="1"/>
      <name val="Calibri"/>
    </font>
    <font>
      <b/>
      <u/>
      <sz val="12.0"/>
      <color rgb="FF0000FF"/>
      <name val="Calibri"/>
    </font>
    <font>
      <b/>
      <u/>
      <sz val="11.0"/>
      <color rgb="FF0000FF"/>
      <name val="Calibri"/>
    </font>
    <font>
      <b/>
      <u/>
      <sz val="12.0"/>
      <color rgb="FF0000FF"/>
      <name val="Calibri"/>
    </font>
    <font>
      <b/>
      <u/>
      <sz val="12.0"/>
      <color rgb="FF0000FF"/>
      <name val="Calibri"/>
    </font>
  </fonts>
  <fills count="12">
    <fill>
      <patternFill patternType="none"/>
    </fill>
    <fill>
      <patternFill patternType="lightGray"/>
    </fill>
    <fill>
      <patternFill patternType="solid">
        <fgColor rgb="FFEFEFEF"/>
        <bgColor rgb="FFEFEFEF"/>
      </patternFill>
    </fill>
    <fill>
      <patternFill patternType="solid">
        <fgColor rgb="FFFFFFFF"/>
        <bgColor rgb="FFFFFFFF"/>
      </patternFill>
    </fill>
    <fill>
      <patternFill patternType="solid">
        <fgColor theme="0"/>
        <bgColor theme="0"/>
      </patternFill>
    </fill>
    <fill>
      <patternFill patternType="solid">
        <fgColor rgb="FFF6B26B"/>
        <bgColor rgb="FFF6B26B"/>
      </patternFill>
    </fill>
    <fill>
      <patternFill patternType="solid">
        <fgColor rgb="FFFFFF00"/>
        <bgColor rgb="FFFFFF00"/>
      </patternFill>
    </fill>
    <fill>
      <patternFill patternType="solid">
        <fgColor rgb="FFE06666"/>
        <bgColor rgb="FFE06666"/>
      </patternFill>
    </fill>
    <fill>
      <patternFill patternType="solid">
        <fgColor rgb="FFD9D9D9"/>
        <bgColor rgb="FFD9D9D9"/>
      </patternFill>
    </fill>
    <fill>
      <patternFill patternType="solid">
        <fgColor rgb="FFEA9999"/>
        <bgColor rgb="FFEA9999"/>
      </patternFill>
    </fill>
    <fill>
      <patternFill patternType="solid">
        <fgColor rgb="FFFFD966"/>
        <bgColor rgb="FFFFD966"/>
      </patternFill>
    </fill>
    <fill>
      <patternFill patternType="solid">
        <fgColor theme="8"/>
        <bgColor theme="8"/>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top style="thin">
        <color rgb="FF000000"/>
      </top>
      <bottom style="thin">
        <color rgb="FF000000"/>
      </bottom>
    </border>
  </borders>
  <cellStyleXfs count="1">
    <xf borderId="0" fillId="0" fontId="0" numFmtId="0" applyAlignment="1" applyFont="1"/>
  </cellStyleXfs>
  <cellXfs count="327">
    <xf borderId="0" fillId="0" fontId="0" numFmtId="0" xfId="0" applyAlignment="1" applyFont="1">
      <alignment readingOrder="0" shrinkToFit="0" vertical="bottom" wrapText="0"/>
    </xf>
    <xf borderId="0" fillId="0" fontId="1" numFmtId="0" xfId="0" applyAlignment="1" applyFont="1">
      <alignment readingOrder="0" shrinkToFit="0" vertical="center" wrapText="0"/>
    </xf>
    <xf borderId="0" fillId="0" fontId="2" numFmtId="0" xfId="0" applyAlignment="1" applyFont="1">
      <alignment readingOrder="0"/>
    </xf>
    <xf borderId="0" fillId="0" fontId="1" numFmtId="0" xfId="0" applyAlignment="1" applyFont="1">
      <alignment readingOrder="0" shrinkToFit="0" vertical="center" wrapText="1"/>
    </xf>
    <xf borderId="0" fillId="0" fontId="3" numFmtId="0" xfId="0" applyAlignment="1" applyFont="1">
      <alignment horizontal="center" vertical="center"/>
    </xf>
    <xf borderId="0" fillId="0" fontId="3" numFmtId="0" xfId="0" applyAlignment="1" applyFont="1">
      <alignment horizontal="center" readingOrder="0" shrinkToFit="0" vertical="center" wrapText="1"/>
    </xf>
    <xf borderId="0" fillId="0" fontId="1" numFmtId="0" xfId="0" applyAlignment="1" applyFont="1">
      <alignment horizontal="left" readingOrder="0" shrinkToFit="0" vertical="center" wrapText="1"/>
    </xf>
    <xf borderId="0" fillId="0" fontId="4" numFmtId="0" xfId="0" applyAlignment="1" applyFont="1">
      <alignment readingOrder="0" vertical="center"/>
    </xf>
    <xf borderId="0" fillId="0" fontId="4" numFmtId="0" xfId="0" applyAlignment="1" applyFont="1">
      <alignment vertical="center"/>
    </xf>
    <xf borderId="0" fillId="0" fontId="5" numFmtId="0" xfId="0" applyAlignment="1" applyFont="1">
      <alignment readingOrder="0" shrinkToFit="0" vertical="center" wrapText="0"/>
    </xf>
    <xf borderId="0" fillId="0" fontId="6" numFmtId="0" xfId="0" applyAlignment="1" applyFont="1">
      <alignment readingOrder="0" shrinkToFit="0" vertical="center" wrapText="0"/>
    </xf>
    <xf borderId="0" fillId="0" fontId="3" numFmtId="0" xfId="0" applyAlignment="1" applyFont="1">
      <alignment vertical="center"/>
    </xf>
    <xf borderId="1" fillId="2" fontId="7" numFmtId="0" xfId="0" applyAlignment="1" applyBorder="1" applyFill="1" applyFont="1">
      <alignment horizontal="center" shrinkToFit="0" vertical="center" wrapText="1"/>
    </xf>
    <xf borderId="2" fillId="2" fontId="7" numFmtId="0" xfId="0" applyAlignment="1" applyBorder="1" applyFont="1">
      <alignment horizontal="center" shrinkToFit="0" vertical="center" wrapText="1"/>
    </xf>
    <xf borderId="3" fillId="2" fontId="7" numFmtId="0" xfId="0" applyAlignment="1" applyBorder="1" applyFont="1">
      <alignment horizontal="center" readingOrder="0" shrinkToFit="0" vertical="center" wrapText="1"/>
    </xf>
    <xf borderId="3" fillId="2" fontId="3" numFmtId="0" xfId="0" applyAlignment="1" applyBorder="1" applyFont="1">
      <alignment horizontal="center" readingOrder="0" shrinkToFit="0" vertical="center" wrapText="1"/>
    </xf>
    <xf borderId="1" fillId="2" fontId="8" numFmtId="0" xfId="0" applyAlignment="1" applyBorder="1" applyFont="1">
      <alignment horizontal="left" readingOrder="0" shrinkToFit="0" vertical="center" wrapText="1"/>
    </xf>
    <xf borderId="1" fillId="2" fontId="3" numFmtId="0" xfId="0" applyAlignment="1" applyBorder="1" applyFont="1">
      <alignment horizontal="center" shrinkToFit="0" vertical="center" wrapText="1"/>
    </xf>
    <xf borderId="1" fillId="2" fontId="3" numFmtId="0" xfId="0" applyAlignment="1" applyBorder="1" applyFont="1">
      <alignment horizontal="center" readingOrder="0" shrinkToFit="0" vertical="center" wrapText="1"/>
    </xf>
    <xf borderId="1" fillId="2" fontId="9" numFmtId="0" xfId="0" applyAlignment="1" applyBorder="1" applyFont="1">
      <alignment horizontal="center" readingOrder="0" shrinkToFit="0" vertical="center" wrapText="1"/>
    </xf>
    <xf borderId="1" fillId="2" fontId="7" numFmtId="0" xfId="0" applyAlignment="1" applyBorder="1" applyFont="1">
      <alignment horizontal="center" readingOrder="0" shrinkToFit="0" vertical="center" wrapText="1"/>
    </xf>
    <xf borderId="1" fillId="3" fontId="10" numFmtId="0" xfId="0" applyAlignment="1" applyBorder="1" applyFill="1" applyFont="1">
      <alignment horizontal="center" readingOrder="0" shrinkToFit="0" vertical="center" wrapText="1"/>
    </xf>
    <xf borderId="1" fillId="0" fontId="11" numFmtId="0" xfId="0" applyAlignment="1" applyBorder="1" applyFont="1">
      <alignment horizontal="center" readingOrder="0" shrinkToFit="0" vertical="center" wrapText="1"/>
    </xf>
    <xf borderId="1" fillId="3" fontId="4" numFmtId="0" xfId="0" applyAlignment="1" applyBorder="1" applyFont="1">
      <alignment horizontal="center" readingOrder="0" shrinkToFit="0" vertical="center" wrapText="1"/>
    </xf>
    <xf borderId="1" fillId="3" fontId="12" numFmtId="0" xfId="0" applyAlignment="1" applyBorder="1" applyFont="1">
      <alignment readingOrder="0"/>
    </xf>
    <xf borderId="1" fillId="0" fontId="13" numFmtId="0" xfId="0" applyAlignment="1" applyBorder="1" applyFont="1">
      <alignment horizontal="center" readingOrder="0" vertical="center"/>
    </xf>
    <xf borderId="1" fillId="0" fontId="14" numFmtId="0" xfId="0" applyBorder="1" applyFont="1"/>
    <xf borderId="1" fillId="0" fontId="8" numFmtId="0" xfId="0" applyAlignment="1" applyBorder="1" applyFont="1">
      <alignment horizontal="left" readingOrder="0" shrinkToFit="0" vertical="center" wrapText="1"/>
    </xf>
    <xf borderId="1" fillId="0" fontId="4" numFmtId="0" xfId="0" applyAlignment="1" applyBorder="1" applyFont="1">
      <alignment horizontal="center" readingOrder="0" shrinkToFit="0" vertical="center" wrapText="1"/>
    </xf>
    <xf borderId="1" fillId="0" fontId="4" numFmtId="0" xfId="0" applyAlignment="1" applyBorder="1" applyFont="1">
      <alignment horizontal="center" vertical="center"/>
    </xf>
    <xf borderId="1" fillId="0" fontId="15" numFmtId="0" xfId="0" applyAlignment="1" applyBorder="1" applyFont="1">
      <alignment horizontal="center" vertical="center"/>
    </xf>
    <xf borderId="1" fillId="0" fontId="16" numFmtId="0" xfId="0" applyAlignment="1" applyBorder="1" applyFont="1">
      <alignment readingOrder="0"/>
    </xf>
    <xf borderId="1" fillId="0" fontId="8" numFmtId="0" xfId="0" applyAlignment="1" applyBorder="1" applyFont="1">
      <alignment horizontal="left" readingOrder="0" shrinkToFit="0" vertical="center" wrapText="1"/>
    </xf>
    <xf borderId="1" fillId="0" fontId="15" numFmtId="0" xfId="0" applyAlignment="1" applyBorder="1" applyFont="1">
      <alignment horizontal="center" readingOrder="0" vertical="center"/>
    </xf>
    <xf borderId="1" fillId="0" fontId="10" numFmtId="0" xfId="0" applyAlignment="1" applyBorder="1" applyFont="1">
      <alignment horizontal="center" readingOrder="0" vertical="center"/>
    </xf>
    <xf borderId="1" fillId="0" fontId="10" numFmtId="0" xfId="0" applyAlignment="1" applyBorder="1" applyFont="1">
      <alignment horizontal="center" readingOrder="0" shrinkToFit="0" vertical="center" wrapText="1"/>
    </xf>
    <xf borderId="1" fillId="4" fontId="17" numFmtId="0" xfId="0" applyAlignment="1" applyBorder="1" applyFill="1" applyFont="1">
      <alignment horizontal="center" readingOrder="0" shrinkToFit="0" vertical="center" wrapText="1"/>
    </xf>
    <xf borderId="1" fillId="3" fontId="18" numFmtId="0" xfId="0" applyAlignment="1" applyBorder="1" applyFont="1">
      <alignment horizontal="center" readingOrder="0" shrinkToFit="0" vertical="center" wrapText="1"/>
    </xf>
    <xf borderId="1" fillId="0" fontId="19" numFmtId="0" xfId="0" applyAlignment="1" applyBorder="1" applyFont="1">
      <alignment horizontal="left" readingOrder="0" shrinkToFit="0" vertical="center" wrapText="1"/>
    </xf>
    <xf borderId="4" fillId="0" fontId="4" numFmtId="0" xfId="0" applyAlignment="1" applyBorder="1" applyFont="1">
      <alignment horizontal="center" readingOrder="0" shrinkToFit="0" vertical="center" wrapText="1"/>
    </xf>
    <xf borderId="1" fillId="5" fontId="15" numFmtId="0" xfId="0" applyAlignment="1" applyBorder="1" applyFill="1" applyFont="1">
      <alignment horizontal="center" readingOrder="0" shrinkToFit="0" vertical="center" wrapText="1"/>
    </xf>
    <xf borderId="5" fillId="0" fontId="10" numFmtId="0" xfId="0" applyAlignment="1" applyBorder="1" applyFont="1">
      <alignment horizontal="center" readingOrder="0" vertical="center"/>
    </xf>
    <xf borderId="5" fillId="0" fontId="3" numFmtId="0" xfId="0" applyAlignment="1" applyBorder="1" applyFont="1">
      <alignment horizontal="center" readingOrder="0" vertical="center"/>
    </xf>
    <xf borderId="5" fillId="0" fontId="8" numFmtId="0" xfId="0" applyAlignment="1" applyBorder="1" applyFont="1">
      <alignment horizontal="left" readingOrder="0" shrinkToFit="0" vertical="center" wrapText="1"/>
    </xf>
    <xf borderId="1" fillId="3" fontId="20" numFmtId="0" xfId="0" applyAlignment="1" applyBorder="1" applyFont="1">
      <alignment horizontal="center" readingOrder="0" shrinkToFit="0" vertical="center" wrapText="1"/>
    </xf>
    <xf borderId="1" fillId="3" fontId="15" numFmtId="0" xfId="0" applyAlignment="1" applyBorder="1" applyFont="1">
      <alignment horizontal="center" readingOrder="0"/>
    </xf>
    <xf borderId="1" fillId="0" fontId="3" numFmtId="0" xfId="0" applyAlignment="1" applyBorder="1" applyFont="1">
      <alignment horizontal="center" readingOrder="0" vertical="center"/>
    </xf>
    <xf borderId="5" fillId="3" fontId="21" numFmtId="0" xfId="0" applyAlignment="1" applyBorder="1" applyFont="1">
      <alignment horizontal="center" readingOrder="0" shrinkToFit="0" vertical="center" wrapText="1"/>
    </xf>
    <xf borderId="5" fillId="3" fontId="3" numFmtId="0" xfId="0" applyAlignment="1" applyBorder="1" applyFont="1">
      <alignment horizontal="center" readingOrder="0" shrinkToFit="0" vertical="center" wrapText="1"/>
    </xf>
    <xf borderId="1" fillId="0" fontId="10" numFmtId="0" xfId="0" applyAlignment="1" applyBorder="1" applyFont="1">
      <alignment horizontal="center" readingOrder="0" shrinkToFit="0" vertical="center" wrapText="1"/>
    </xf>
    <xf borderId="5" fillId="3" fontId="22" numFmtId="0" xfId="0" applyAlignment="1" applyBorder="1" applyFont="1">
      <alignment horizontal="center" readingOrder="0" vertical="center"/>
    </xf>
    <xf borderId="5" fillId="0" fontId="23" numFmtId="0" xfId="0" applyBorder="1" applyFont="1"/>
    <xf borderId="1" fillId="0" fontId="19" numFmtId="0" xfId="0" applyAlignment="1" applyBorder="1" applyFont="1">
      <alignment readingOrder="0" shrinkToFit="0" vertical="center" wrapText="1"/>
    </xf>
    <xf borderId="4" fillId="0" fontId="4" numFmtId="0" xfId="0" applyAlignment="1" applyBorder="1" applyFont="1">
      <alignment horizontal="center" readingOrder="0" vertical="center"/>
    </xf>
    <xf borderId="1" fillId="3" fontId="24" numFmtId="0" xfId="0" applyAlignment="1" applyBorder="1" applyFont="1">
      <alignment readingOrder="0"/>
    </xf>
    <xf borderId="1" fillId="3" fontId="24" numFmtId="0" xfId="0" applyBorder="1" applyFont="1"/>
    <xf borderId="1" fillId="0" fontId="25" numFmtId="0" xfId="0" applyAlignment="1" applyBorder="1" applyFont="1">
      <alignment horizontal="center" shrinkToFit="0" wrapText="1"/>
    </xf>
    <xf borderId="1" fillId="0" fontId="11" numFmtId="0" xfId="0" applyAlignment="1" applyBorder="1" applyFont="1">
      <alignment horizontal="center" shrinkToFit="0" wrapText="1"/>
    </xf>
    <xf borderId="1" fillId="3" fontId="24" numFmtId="0" xfId="0" applyAlignment="1" applyBorder="1" applyFont="1">
      <alignment horizontal="center" readingOrder="0" shrinkToFit="0" vertical="center" wrapText="1"/>
    </xf>
    <xf borderId="1" fillId="3" fontId="24" numFmtId="0" xfId="0" applyAlignment="1" applyBorder="1" applyFont="1">
      <alignment readingOrder="0" shrinkToFit="0" vertical="center" wrapText="1"/>
    </xf>
    <xf borderId="1" fillId="3" fontId="26" numFmtId="0" xfId="0" applyAlignment="1" applyBorder="1" applyFont="1">
      <alignment horizontal="center" readingOrder="0" vertical="center"/>
    </xf>
    <xf borderId="1" fillId="0" fontId="23" numFmtId="0" xfId="0" applyBorder="1" applyFont="1"/>
    <xf borderId="1" fillId="0" fontId="4" numFmtId="0" xfId="0" applyAlignment="1" applyBorder="1" applyFont="1">
      <alignment horizontal="center" readingOrder="0" vertical="center"/>
    </xf>
    <xf borderId="1" fillId="0" fontId="27" numFmtId="0" xfId="0" applyAlignment="1" applyBorder="1" applyFont="1">
      <alignment readingOrder="0" shrinkToFit="0" vertical="center" wrapText="1"/>
    </xf>
    <xf borderId="1" fillId="3" fontId="3" numFmtId="0" xfId="0" applyAlignment="1" applyBorder="1" applyFont="1">
      <alignment horizontal="center" readingOrder="0" vertical="center"/>
    </xf>
    <xf borderId="4" fillId="0" fontId="4" numFmtId="0" xfId="0" applyAlignment="1" applyBorder="1" applyFont="1">
      <alignment horizontal="center" shrinkToFit="0" vertical="center" wrapText="1"/>
    </xf>
    <xf borderId="0" fillId="3" fontId="12" numFmtId="0" xfId="0" applyAlignment="1" applyFont="1">
      <alignment readingOrder="0"/>
    </xf>
    <xf borderId="1" fillId="0" fontId="28" numFmtId="0" xfId="0" applyAlignment="1" applyBorder="1" applyFont="1">
      <alignment readingOrder="0" shrinkToFit="0" vertical="center" wrapText="1"/>
    </xf>
    <xf borderId="1" fillId="3" fontId="29" numFmtId="0" xfId="0" applyAlignment="1" applyBorder="1" applyFont="1">
      <alignment horizontal="center" readingOrder="0" vertical="center"/>
    </xf>
    <xf borderId="1" fillId="0" fontId="23" numFmtId="0" xfId="0" applyBorder="1" applyFont="1"/>
    <xf borderId="1" fillId="0" fontId="28" numFmtId="0" xfId="0" applyAlignment="1" applyBorder="1" applyFont="1">
      <alignment readingOrder="0" shrinkToFit="0" vertical="center" wrapText="1"/>
    </xf>
    <xf borderId="1" fillId="0" fontId="30" numFmtId="0" xfId="0" applyAlignment="1" applyBorder="1" applyFont="1">
      <alignment readingOrder="0" shrinkToFit="0" vertical="center" wrapText="1"/>
    </xf>
    <xf borderId="1" fillId="3" fontId="31" numFmtId="0" xfId="0" applyAlignment="1" applyBorder="1" applyFont="1">
      <alignment horizontal="center" readingOrder="0" vertical="center"/>
    </xf>
    <xf borderId="1" fillId="0" fontId="32" numFmtId="0" xfId="0" applyAlignment="1" applyBorder="1" applyFont="1">
      <alignment horizontal="center" readingOrder="0" shrinkToFit="0" vertical="center" wrapText="1"/>
    </xf>
    <xf borderId="1" fillId="0" fontId="3" numFmtId="0" xfId="0" applyAlignment="1" applyBorder="1" applyFont="1">
      <alignment horizontal="center" readingOrder="0" shrinkToFit="0" vertical="center" wrapText="1"/>
    </xf>
    <xf borderId="1" fillId="0" fontId="8" numFmtId="0" xfId="0" applyAlignment="1" applyBorder="1" applyFont="1">
      <alignment readingOrder="0" shrinkToFit="0" vertical="center" wrapText="1"/>
    </xf>
    <xf borderId="1" fillId="0" fontId="33" numFmtId="0" xfId="0" applyAlignment="1" applyBorder="1" applyFont="1">
      <alignment readingOrder="0" shrinkToFit="0" vertical="center" wrapText="1"/>
    </xf>
    <xf borderId="5" fillId="0" fontId="34" numFmtId="0" xfId="0" applyAlignment="1" applyBorder="1" applyFont="1">
      <alignment horizontal="center" readingOrder="0" vertical="center"/>
    </xf>
    <xf borderId="1" fillId="0" fontId="35" numFmtId="0" xfId="0" applyAlignment="1" applyBorder="1" applyFont="1">
      <alignment readingOrder="0" shrinkToFit="0" vertical="center" wrapText="1"/>
    </xf>
    <xf borderId="5" fillId="0" fontId="36" numFmtId="0" xfId="0" applyAlignment="1" applyBorder="1" applyFont="1">
      <alignment horizontal="center" readingOrder="0" vertical="center"/>
    </xf>
    <xf borderId="5" fillId="0" fontId="25" numFmtId="0" xfId="0" applyAlignment="1" applyBorder="1" applyFont="1">
      <alignment horizontal="center" vertical="center"/>
    </xf>
    <xf borderId="1" fillId="0" fontId="11" numFmtId="0" xfId="0" applyAlignment="1" applyBorder="1" applyFont="1">
      <alignment horizontal="center" shrinkToFit="0" vertical="center" wrapText="1"/>
    </xf>
    <xf borderId="1" fillId="0" fontId="25" numFmtId="0" xfId="0" applyAlignment="1" applyBorder="1" applyFont="1">
      <alignment horizontal="center" shrinkToFit="0" vertical="center" wrapText="1"/>
    </xf>
    <xf borderId="1" fillId="3" fontId="24" numFmtId="0" xfId="0" applyAlignment="1" applyBorder="1" applyFont="1">
      <alignment vertical="center"/>
    </xf>
    <xf borderId="1" fillId="0" fontId="24" numFmtId="0" xfId="0" applyAlignment="1" applyBorder="1" applyFont="1">
      <alignment vertical="center"/>
    </xf>
    <xf borderId="4" fillId="0" fontId="4"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1" fillId="0" fontId="37" numFmtId="0" xfId="0" applyAlignment="1" applyBorder="1" applyFont="1">
      <alignment horizontal="center" shrinkToFit="0" vertical="center" wrapText="1"/>
    </xf>
    <xf borderId="1" fillId="0" fontId="10" numFmtId="0" xfId="0" applyAlignment="1" applyBorder="1" applyFont="1">
      <alignment horizontal="center" readingOrder="0" vertical="center"/>
    </xf>
    <xf borderId="1" fillId="3" fontId="8" numFmtId="0" xfId="0" applyAlignment="1" applyBorder="1" applyFont="1">
      <alignment horizontal="center" readingOrder="0" shrinkToFit="0" vertical="center" wrapText="1"/>
    </xf>
    <xf borderId="1" fillId="3" fontId="38" numFmtId="0" xfId="0" applyAlignment="1" applyBorder="1" applyFont="1">
      <alignment horizontal="center" readingOrder="0" shrinkToFit="0" vertical="center" wrapText="1"/>
    </xf>
    <xf borderId="5" fillId="0" fontId="10" numFmtId="0" xfId="0" applyAlignment="1" applyBorder="1" applyFont="1">
      <alignment horizontal="center" readingOrder="0" shrinkToFit="0" vertical="center" wrapText="1"/>
    </xf>
    <xf borderId="1" fillId="0" fontId="39" numFmtId="0" xfId="0" applyAlignment="1" applyBorder="1" applyFont="1">
      <alignment horizontal="center" readingOrder="0" shrinkToFit="0" vertical="center" wrapText="1"/>
    </xf>
    <xf borderId="4" fillId="0" fontId="40" numFmtId="0" xfId="0" applyAlignment="1" applyBorder="1" applyFont="1">
      <alignment horizontal="left" readingOrder="0" shrinkToFit="0" vertical="center" wrapText="1"/>
    </xf>
    <xf borderId="4" fillId="0" fontId="19" numFmtId="0" xfId="0" applyAlignment="1" applyBorder="1" applyFont="1">
      <alignment horizontal="left" readingOrder="0" shrinkToFit="0" vertical="center" wrapText="1"/>
    </xf>
    <xf borderId="4" fillId="0" fontId="15" numFmtId="0" xfId="0" applyAlignment="1" applyBorder="1" applyFont="1">
      <alignment horizontal="center" readingOrder="0" vertical="center"/>
    </xf>
    <xf borderId="1" fillId="6" fontId="41" numFmtId="0" xfId="0" applyAlignment="1" applyBorder="1" applyFill="1" applyFont="1">
      <alignment horizontal="left" readingOrder="0" vertical="center"/>
    </xf>
    <xf borderId="1" fillId="6" fontId="41" numFmtId="0" xfId="0" applyAlignment="1" applyBorder="1" applyFont="1">
      <alignment horizontal="left" readingOrder="0" shrinkToFit="0" vertical="center" wrapText="0"/>
    </xf>
    <xf borderId="1" fillId="6" fontId="41" numFmtId="0" xfId="0" applyAlignment="1" applyBorder="1" applyFont="1">
      <alignment horizontal="left" readingOrder="0" shrinkToFit="0" vertical="center" wrapText="1"/>
    </xf>
    <xf borderId="1" fillId="6" fontId="41" numFmtId="0" xfId="0" applyAlignment="1" applyBorder="1" applyFont="1">
      <alignment horizontal="center" readingOrder="0" vertical="center"/>
    </xf>
    <xf borderId="1" fillId="6" fontId="41" numFmtId="0" xfId="0" applyAlignment="1" applyBorder="1" applyFont="1">
      <alignment horizontal="center" vertical="center"/>
    </xf>
    <xf borderId="1" fillId="2" fontId="4" numFmtId="0" xfId="0" applyAlignment="1" applyBorder="1" applyFont="1">
      <alignment horizontal="center" readingOrder="0" shrinkToFit="0" vertical="center" wrapText="1"/>
    </xf>
    <xf borderId="1" fillId="3" fontId="42" numFmtId="0" xfId="0" applyAlignment="1" applyBorder="1" applyFont="1">
      <alignment horizontal="center" readingOrder="0" shrinkToFit="0" vertical="center" wrapText="1"/>
    </xf>
    <xf borderId="0" fillId="0" fontId="10" numFmtId="0" xfId="0" applyAlignment="1" applyFont="1">
      <alignment horizontal="center" vertical="center"/>
    </xf>
    <xf borderId="0" fillId="0" fontId="11" numFmtId="0" xfId="0" applyAlignment="1" applyFont="1">
      <alignment horizontal="center" readingOrder="0" shrinkToFit="0" vertical="center" wrapText="1"/>
    </xf>
    <xf borderId="0" fillId="0" fontId="10" numFmtId="0" xfId="0" applyAlignment="1" applyFont="1">
      <alignment horizontal="center" shrinkToFit="0" vertical="center" wrapText="1"/>
    </xf>
    <xf borderId="0" fillId="0" fontId="4" numFmtId="0" xfId="0" applyAlignment="1" applyFont="1">
      <alignment horizontal="center" vertical="center"/>
    </xf>
    <xf borderId="0" fillId="0" fontId="3" numFmtId="0" xfId="0" applyAlignment="1" applyFont="1">
      <alignment horizontal="center" vertical="center"/>
    </xf>
    <xf borderId="0" fillId="0" fontId="3" numFmtId="0" xfId="0" applyAlignment="1" applyFont="1">
      <alignment horizontal="center" shrinkToFit="0" vertical="center" wrapText="1"/>
    </xf>
    <xf borderId="0" fillId="0" fontId="8" numFmtId="0" xfId="0" applyAlignment="1" applyFont="1">
      <alignment horizontal="left" shrinkToFit="0" vertical="center" wrapText="1"/>
    </xf>
    <xf borderId="0" fillId="0" fontId="4" numFmtId="0" xfId="0" applyAlignment="1" applyFont="1">
      <alignment vertical="center"/>
    </xf>
    <xf borderId="0" fillId="0" fontId="43" numFmtId="0" xfId="0" applyFont="1"/>
    <xf borderId="0" fillId="0" fontId="14" numFmtId="0" xfId="0" applyAlignment="1" applyFont="1">
      <alignment shrinkToFit="0" wrapText="1"/>
    </xf>
    <xf borderId="0" fillId="0" fontId="14" numFmtId="0" xfId="0" applyAlignment="1" applyFont="1">
      <alignment horizontal="center"/>
    </xf>
    <xf borderId="0" fillId="0" fontId="44" numFmtId="0" xfId="0" applyAlignment="1" applyFont="1">
      <alignment horizontal="center"/>
    </xf>
    <xf borderId="0" fillId="0" fontId="45" numFmtId="0" xfId="0" applyFont="1"/>
    <xf borderId="0" fillId="0" fontId="1" numFmtId="0" xfId="0" applyAlignment="1" applyFont="1">
      <alignment horizontal="center" readingOrder="0" shrinkToFit="0" vertical="center" wrapText="1"/>
    </xf>
    <xf borderId="1" fillId="2" fontId="3" numFmtId="0" xfId="0" applyAlignment="1" applyBorder="1" applyFont="1">
      <alignment horizontal="center" shrinkToFit="0" vertical="center" wrapText="1"/>
    </xf>
    <xf borderId="0" fillId="0" fontId="16" numFmtId="0" xfId="0" applyAlignment="1" applyFont="1">
      <alignment readingOrder="0"/>
    </xf>
    <xf borderId="1" fillId="0" fontId="46" numFmtId="0" xfId="0" applyAlignment="1" applyBorder="1" applyFont="1">
      <alignment horizontal="left" readingOrder="0" shrinkToFit="0" vertical="center" wrapText="1"/>
    </xf>
    <xf borderId="1" fillId="4" fontId="8" numFmtId="0" xfId="0" applyAlignment="1" applyBorder="1" applyFont="1">
      <alignment horizontal="center" readingOrder="0" shrinkToFit="0" vertical="center" wrapText="1"/>
    </xf>
    <xf borderId="5" fillId="3" fontId="47" numFmtId="0" xfId="0" applyAlignment="1" applyBorder="1" applyFont="1">
      <alignment horizontal="center" readingOrder="0" shrinkToFit="0" vertical="center" wrapText="1"/>
    </xf>
    <xf borderId="1" fillId="3" fontId="19" numFmtId="0" xfId="0" applyAlignment="1" applyBorder="1" applyFont="1">
      <alignment horizontal="center" readingOrder="0" shrinkToFit="0" vertical="center" wrapText="1"/>
    </xf>
    <xf borderId="5" fillId="0" fontId="48" numFmtId="0" xfId="0" applyAlignment="1" applyBorder="1" applyFont="1">
      <alignment horizontal="center" readingOrder="0" vertical="center"/>
    </xf>
    <xf borderId="5" fillId="3" fontId="8" numFmtId="0" xfId="0" applyAlignment="1" applyBorder="1" applyFont="1">
      <alignment horizontal="center" readingOrder="0" shrinkToFit="0" vertical="center" wrapText="1"/>
    </xf>
    <xf borderId="1" fillId="0" fontId="49" numFmtId="0" xfId="0" applyAlignment="1" applyBorder="1" applyFont="1">
      <alignment horizontal="center" readingOrder="0" shrinkToFit="0" vertical="center" wrapText="1"/>
    </xf>
    <xf borderId="5" fillId="0" fontId="49" numFmtId="0" xfId="0" applyAlignment="1" applyBorder="1" applyFont="1">
      <alignment horizontal="center" readingOrder="0" vertical="center"/>
    </xf>
    <xf borderId="1" fillId="0" fontId="50" numFmtId="0" xfId="0" applyAlignment="1" applyBorder="1" applyFont="1">
      <alignment horizontal="center" readingOrder="0" shrinkToFit="0" vertical="center" wrapText="1"/>
    </xf>
    <xf borderId="1" fillId="3" fontId="51" numFmtId="0" xfId="0" applyAlignment="1" applyBorder="1" applyFont="1">
      <alignment horizontal="center" readingOrder="0" shrinkToFit="0" vertical="center" wrapText="1"/>
    </xf>
    <xf borderId="0" fillId="0" fontId="52" numFmtId="0" xfId="0" applyAlignment="1" applyFont="1">
      <alignment readingOrder="0"/>
    </xf>
    <xf borderId="1" fillId="0" fontId="53" numFmtId="0" xfId="0" applyBorder="1" applyFont="1"/>
    <xf borderId="1" fillId="0" fontId="54" numFmtId="0" xfId="0" applyAlignment="1" applyBorder="1" applyFont="1">
      <alignment horizontal="left" readingOrder="0" shrinkToFit="0" vertical="center" wrapText="1"/>
    </xf>
    <xf borderId="1" fillId="7" fontId="50" numFmtId="0" xfId="0" applyAlignment="1" applyBorder="1" applyFill="1" applyFont="1">
      <alignment horizontal="center" readingOrder="0" shrinkToFit="0" vertical="center" wrapText="1"/>
    </xf>
    <xf borderId="4" fillId="0" fontId="50" numFmtId="0" xfId="0" applyAlignment="1" applyBorder="1" applyFont="1">
      <alignment horizontal="center" readingOrder="0" shrinkToFit="0" vertical="center" wrapText="1"/>
    </xf>
    <xf borderId="1" fillId="0" fontId="55" numFmtId="0" xfId="0" applyAlignment="1" applyBorder="1" applyFont="1">
      <alignment horizontal="center" readingOrder="0" vertical="center"/>
    </xf>
    <xf borderId="5" fillId="0" fontId="56" numFmtId="0" xfId="0" applyAlignment="1" applyBorder="1" applyFont="1">
      <alignment horizontal="center" readingOrder="0" vertical="center"/>
    </xf>
    <xf borderId="5" fillId="0" fontId="57" numFmtId="0" xfId="0" applyAlignment="1" applyBorder="1" applyFont="1">
      <alignment horizontal="left" readingOrder="0" shrinkToFit="0" vertical="center" wrapText="1"/>
    </xf>
    <xf borderId="1" fillId="0" fontId="58" numFmtId="0" xfId="0" applyAlignment="1" applyBorder="1" applyFont="1">
      <alignment horizontal="left" readingOrder="0" shrinkToFit="0" vertical="center" wrapText="1"/>
    </xf>
    <xf borderId="4" fillId="0" fontId="50" numFmtId="0" xfId="0" applyAlignment="1" applyBorder="1" applyFont="1">
      <alignment horizontal="center" shrinkToFit="0" vertical="center" wrapText="1"/>
    </xf>
    <xf borderId="1" fillId="5" fontId="59" numFmtId="0" xfId="0" applyAlignment="1" applyBorder="1" applyFont="1">
      <alignment horizontal="center" readingOrder="0" shrinkToFit="0" vertical="center" wrapText="1"/>
    </xf>
    <xf borderId="1" fillId="0" fontId="59" numFmtId="0" xfId="0" applyAlignment="1" applyBorder="1" applyFont="1">
      <alignment horizontal="center" readingOrder="0" vertical="center"/>
    </xf>
    <xf borderId="1" fillId="3" fontId="60" numFmtId="0" xfId="0" applyAlignment="1" applyBorder="1" applyFont="1">
      <alignment horizontal="center" readingOrder="0" shrinkToFit="0" vertical="center" wrapText="1"/>
    </xf>
    <xf borderId="1" fillId="0" fontId="19" numFmtId="0" xfId="0" applyAlignment="1" applyBorder="1" applyFont="1">
      <alignment horizontal="left" shrinkToFit="0" vertical="center" wrapText="1"/>
    </xf>
    <xf borderId="1" fillId="7" fontId="4" numFmtId="0" xfId="0" applyAlignment="1" applyBorder="1" applyFont="1">
      <alignment horizontal="center" readingOrder="0" shrinkToFit="0" vertical="center" wrapText="1"/>
    </xf>
    <xf borderId="1" fillId="3" fontId="61" numFmtId="0" xfId="0" applyAlignment="1" applyBorder="1" applyFont="1">
      <alignment horizontal="center" readingOrder="0" shrinkToFit="0" vertical="center" wrapText="1"/>
    </xf>
    <xf borderId="1" fillId="0" fontId="62" numFmtId="0" xfId="0" applyAlignment="1" applyBorder="1" applyFont="1">
      <alignment horizontal="center" readingOrder="0" vertical="center"/>
    </xf>
    <xf borderId="1" fillId="0" fontId="63" numFmtId="0" xfId="0" applyAlignment="1" applyBorder="1" applyFont="1">
      <alignment horizontal="center" readingOrder="0" vertical="center"/>
    </xf>
    <xf borderId="5" fillId="0" fontId="64" numFmtId="0" xfId="0" applyAlignment="1" applyBorder="1" applyFont="1">
      <alignment horizontal="center" readingOrder="0" vertical="center"/>
    </xf>
    <xf borderId="1" fillId="0" fontId="65" numFmtId="0" xfId="0" applyBorder="1" applyFont="1"/>
    <xf borderId="1" fillId="0" fontId="28" numFmtId="0" xfId="0" applyAlignment="1" applyBorder="1" applyFont="1">
      <alignment horizontal="left" readingOrder="0" shrinkToFit="0" vertical="center" wrapText="1"/>
    </xf>
    <xf borderId="1" fillId="0" fontId="66" numFmtId="0" xfId="0" applyAlignment="1" applyBorder="1" applyFont="1">
      <alignment horizontal="center" readingOrder="0" vertical="center"/>
    </xf>
    <xf borderId="5" fillId="0" fontId="67" numFmtId="0" xfId="0" applyAlignment="1" applyBorder="1" applyFont="1">
      <alignment horizontal="center" readingOrder="0" vertical="center"/>
    </xf>
    <xf borderId="1" fillId="0" fontId="68" numFmtId="0" xfId="0" applyBorder="1" applyFont="1"/>
    <xf borderId="1" fillId="0" fontId="30" numFmtId="0" xfId="0" applyAlignment="1" applyBorder="1" applyFont="1">
      <alignment horizontal="left" readingOrder="0" shrinkToFit="0" vertical="center" wrapText="1"/>
    </xf>
    <xf borderId="5" fillId="0" fontId="69" numFmtId="0" xfId="0" applyAlignment="1" applyBorder="1" applyFont="1">
      <alignment horizontal="center" readingOrder="0" vertical="center"/>
    </xf>
    <xf borderId="5" fillId="0" fontId="70" numFmtId="0" xfId="0" applyAlignment="1" applyBorder="1" applyFont="1">
      <alignment horizontal="center" readingOrder="0" vertical="center"/>
    </xf>
    <xf borderId="1" fillId="8" fontId="4" numFmtId="0" xfId="0" applyAlignment="1" applyBorder="1" applyFill="1" applyFont="1">
      <alignment horizontal="center" readingOrder="0" shrinkToFit="0" vertical="center" wrapText="1"/>
    </xf>
    <xf borderId="1" fillId="9" fontId="4" numFmtId="0" xfId="0" applyAlignment="1" applyBorder="1" applyFill="1" applyFont="1">
      <alignment horizontal="center" readingOrder="0" shrinkToFit="0" vertical="center" wrapText="1"/>
    </xf>
    <xf borderId="5" fillId="0" fontId="71" numFmtId="0" xfId="0" applyAlignment="1" applyBorder="1" applyFont="1">
      <alignment horizontal="center" readingOrder="0" vertical="center"/>
    </xf>
    <xf borderId="5" fillId="0" fontId="72" numFmtId="0" xfId="0" applyAlignment="1" applyBorder="1" applyFont="1">
      <alignment horizontal="center" readingOrder="0" vertical="center"/>
    </xf>
    <xf borderId="4" fillId="3" fontId="8" numFmtId="0" xfId="0" applyAlignment="1" applyBorder="1" applyFont="1">
      <alignment horizontal="center" readingOrder="0" shrinkToFit="0" vertical="center" wrapText="1"/>
    </xf>
    <xf borderId="4" fillId="0" fontId="8" numFmtId="0" xfId="0" applyAlignment="1" applyBorder="1" applyFont="1">
      <alignment horizontal="left" readingOrder="0" shrinkToFit="0" vertical="center" wrapText="1"/>
    </xf>
    <xf borderId="1" fillId="0" fontId="49" numFmtId="0" xfId="0" applyAlignment="1" applyBorder="1" applyFont="1">
      <alignment horizontal="center" readingOrder="0" vertical="center"/>
    </xf>
    <xf borderId="1" fillId="0" fontId="49" numFmtId="0" xfId="0" applyAlignment="1" applyBorder="1" applyFont="1">
      <alignment horizontal="center" readingOrder="0" shrinkToFit="0" vertical="center" wrapText="1"/>
    </xf>
    <xf borderId="1" fillId="2" fontId="50" numFmtId="0" xfId="0" applyAlignment="1" applyBorder="1" applyFont="1">
      <alignment horizontal="center" readingOrder="0" shrinkToFit="0" vertical="center" wrapText="1"/>
    </xf>
    <xf borderId="1" fillId="0" fontId="73" numFmtId="0" xfId="0" applyAlignment="1" applyBorder="1" applyFont="1">
      <alignment horizontal="center" readingOrder="0" vertical="center"/>
    </xf>
    <xf borderId="4" fillId="3" fontId="57" numFmtId="0" xfId="0" applyAlignment="1" applyBorder="1" applyFont="1">
      <alignment horizontal="center" readingOrder="0" shrinkToFit="0" vertical="center" wrapText="1"/>
    </xf>
    <xf borderId="4" fillId="0" fontId="57" numFmtId="0" xfId="0" applyAlignment="1" applyBorder="1" applyFont="1">
      <alignment horizontal="left" readingOrder="0" shrinkToFit="0" vertical="center" wrapText="1"/>
    </xf>
    <xf borderId="1" fillId="0" fontId="59" numFmtId="0" xfId="0" applyAlignment="1" applyBorder="1" applyFont="1">
      <alignment horizontal="center" vertical="center"/>
    </xf>
    <xf borderId="1" fillId="0" fontId="74" numFmtId="0" xfId="0" applyAlignment="1" applyBorder="1" applyFont="1">
      <alignment horizontal="center" readingOrder="0" vertical="center"/>
    </xf>
    <xf borderId="5" fillId="0" fontId="75" numFmtId="0" xfId="0" applyAlignment="1" applyBorder="1" applyFont="1">
      <alignment horizontal="center" readingOrder="0" vertical="center"/>
    </xf>
    <xf borderId="4" fillId="0" fontId="76" numFmtId="0" xfId="0" applyAlignment="1" applyBorder="1" applyFont="1">
      <alignment horizontal="left" readingOrder="0" shrinkToFit="0" vertical="center" wrapText="1"/>
    </xf>
    <xf borderId="4" fillId="0" fontId="77" numFmtId="0" xfId="0" applyAlignment="1" applyBorder="1" applyFont="1">
      <alignment horizontal="center" readingOrder="0" shrinkToFit="0" vertical="center" wrapText="1"/>
    </xf>
    <xf borderId="0" fillId="0" fontId="8" numFmtId="0" xfId="0" applyAlignment="1" applyFont="1">
      <alignment horizontal="left" readingOrder="0" shrinkToFit="0" vertical="center" wrapText="1"/>
    </xf>
    <xf borderId="1" fillId="8" fontId="50" numFmtId="0" xfId="0" applyAlignment="1" applyBorder="1" applyFont="1">
      <alignment horizontal="center" readingOrder="0" shrinkToFit="0" vertical="center" wrapText="1"/>
    </xf>
    <xf borderId="1" fillId="3" fontId="78" numFmtId="0" xfId="0" applyAlignment="1" applyBorder="1" applyFont="1">
      <alignment horizontal="center" readingOrder="0" shrinkToFit="0" vertical="center" wrapText="1"/>
    </xf>
    <xf borderId="5" fillId="0" fontId="55" numFmtId="0" xfId="0" applyAlignment="1" applyBorder="1" applyFont="1">
      <alignment horizontal="center" readingOrder="0" vertical="center"/>
    </xf>
    <xf borderId="1" fillId="0" fontId="78" numFmtId="0" xfId="0" applyAlignment="1" applyBorder="1" applyFont="1">
      <alignment horizontal="left" shrinkToFit="0" vertical="center" wrapText="1"/>
    </xf>
    <xf borderId="1" fillId="0" fontId="57" numFmtId="0" xfId="0" applyAlignment="1" applyBorder="1" applyFont="1">
      <alignment horizontal="left" readingOrder="0" shrinkToFit="0" vertical="center" wrapText="1"/>
    </xf>
    <xf borderId="4" fillId="0" fontId="14" numFmtId="0" xfId="0" applyBorder="1" applyFont="1"/>
    <xf borderId="1" fillId="0" fontId="56" numFmtId="0" xfId="0" applyAlignment="1" applyBorder="1" applyFont="1">
      <alignment horizontal="center" readingOrder="0" vertical="center"/>
    </xf>
    <xf borderId="4" fillId="0" fontId="53" numFmtId="0" xfId="0" applyBorder="1" applyFont="1"/>
    <xf borderId="4" fillId="0" fontId="28" numFmtId="0" xfId="0" applyAlignment="1" applyBorder="1" applyFont="1">
      <alignment horizontal="left" readingOrder="0" shrinkToFit="0" vertical="center" wrapText="1"/>
    </xf>
    <xf borderId="1" fillId="3" fontId="28" numFmtId="0" xfId="0" applyAlignment="1" applyBorder="1" applyFont="1">
      <alignment horizontal="center" readingOrder="0" shrinkToFit="0" vertical="center" wrapText="1"/>
    </xf>
    <xf borderId="5" fillId="0" fontId="79" numFmtId="0" xfId="0" applyAlignment="1" applyBorder="1" applyFont="1">
      <alignment horizontal="center" readingOrder="0" shrinkToFit="0" vertical="center" wrapText="1"/>
    </xf>
    <xf borderId="5" fillId="0" fontId="80" numFmtId="0" xfId="0" applyAlignment="1" applyBorder="1" applyFont="1">
      <alignment horizontal="center" readingOrder="0" shrinkToFit="0" vertical="center" wrapText="1"/>
    </xf>
    <xf borderId="1" fillId="0" fontId="78" numFmtId="0" xfId="0" applyAlignment="1" applyBorder="1" applyFont="1">
      <alignment horizontal="left" readingOrder="0" vertical="center"/>
    </xf>
    <xf borderId="1" fillId="0" fontId="81" numFmtId="0" xfId="0" applyBorder="1" applyFont="1"/>
    <xf borderId="1" fillId="0" fontId="82" numFmtId="0" xfId="0" applyAlignment="1" applyBorder="1" applyFont="1">
      <alignment readingOrder="0" shrinkToFit="0" vertical="center" wrapText="1"/>
    </xf>
    <xf borderId="1" fillId="0" fontId="78" numFmtId="0" xfId="0" applyAlignment="1" applyBorder="1" applyFont="1">
      <alignment readingOrder="0" shrinkToFit="0" vertical="center" wrapText="1"/>
    </xf>
    <xf borderId="1" fillId="3" fontId="55" numFmtId="0" xfId="0" applyAlignment="1" applyBorder="1" applyFont="1">
      <alignment horizontal="center" readingOrder="0" shrinkToFit="0" vertical="center" wrapText="1"/>
    </xf>
    <xf borderId="1" fillId="0" fontId="57" numFmtId="0" xfId="0" applyAlignment="1" applyBorder="1" applyFont="1">
      <alignment readingOrder="0" shrinkToFit="0" vertical="center" wrapText="1"/>
    </xf>
    <xf borderId="1" fillId="3" fontId="83" numFmtId="0" xfId="0" applyAlignment="1" applyBorder="1" applyFont="1">
      <alignment horizontal="center" readingOrder="0" shrinkToFit="0" vertical="center" wrapText="1"/>
    </xf>
    <xf borderId="0" fillId="0" fontId="19" numFmtId="0" xfId="0" applyAlignment="1" applyFont="1">
      <alignment readingOrder="0" shrinkToFit="0" vertical="center" wrapText="1"/>
    </xf>
    <xf borderId="1" fillId="0" fontId="84" numFmtId="0" xfId="0" applyBorder="1" applyFont="1"/>
    <xf borderId="1" fillId="0" fontId="78" numFmtId="0" xfId="0" applyAlignment="1" applyBorder="1" applyFont="1">
      <alignment readingOrder="0" vertical="center"/>
    </xf>
    <xf borderId="1" fillId="8" fontId="4" numFmtId="0" xfId="0" applyAlignment="1" applyBorder="1" applyFont="1">
      <alignment horizontal="center" shrinkToFit="0" vertical="center" wrapText="1"/>
    </xf>
    <xf borderId="1" fillId="0" fontId="19" numFmtId="0" xfId="0" applyAlignment="1" applyBorder="1" applyFont="1">
      <alignment readingOrder="0" vertical="center"/>
    </xf>
    <xf borderId="1" fillId="0" fontId="4" numFmtId="0" xfId="0" applyAlignment="1" applyBorder="1" applyFont="1">
      <alignment horizontal="center"/>
    </xf>
    <xf borderId="1" fillId="0" fontId="85" numFmtId="0" xfId="0" applyAlignment="1" applyBorder="1" applyFont="1">
      <alignment horizontal="center" shrinkToFit="0" wrapText="1"/>
    </xf>
    <xf borderId="1" fillId="8" fontId="50" numFmtId="0" xfId="0" applyAlignment="1" applyBorder="1" applyFont="1">
      <alignment horizontal="center" shrinkToFit="0" vertical="center" wrapText="1"/>
    </xf>
    <xf borderId="1" fillId="3" fontId="86" numFmtId="0" xfId="0" applyBorder="1" applyFont="1"/>
    <xf borderId="1" fillId="3" fontId="55" numFmtId="0" xfId="0" applyAlignment="1" applyBorder="1" applyFont="1">
      <alignment horizontal="center" readingOrder="0" vertical="center"/>
    </xf>
    <xf borderId="1" fillId="0" fontId="84" numFmtId="0" xfId="0" applyBorder="1" applyFont="1"/>
    <xf borderId="1" fillId="0" fontId="50" numFmtId="0" xfId="0" applyAlignment="1" applyBorder="1" applyFont="1">
      <alignment horizontal="center" readingOrder="0" vertical="center"/>
    </xf>
    <xf borderId="4" fillId="0" fontId="50" numFmtId="0" xfId="0" applyAlignment="1" applyBorder="1" applyFont="1">
      <alignment horizontal="center" readingOrder="0" vertical="center"/>
    </xf>
    <xf borderId="1" fillId="0" fontId="25" numFmtId="0" xfId="0" applyAlignment="1" applyBorder="1" applyFont="1">
      <alignment horizontal="center" shrinkToFit="0" vertical="center" wrapText="1"/>
    </xf>
    <xf borderId="1" fillId="3" fontId="24" numFmtId="0" xfId="0" applyAlignment="1" applyBorder="1" applyFont="1">
      <alignment vertical="center"/>
    </xf>
    <xf borderId="1" fillId="0" fontId="23" numFmtId="0" xfId="0" applyAlignment="1" applyBorder="1" applyFont="1">
      <alignment vertical="center"/>
    </xf>
    <xf borderId="1" fillId="0" fontId="4" numFmtId="0" xfId="0" applyAlignment="1" applyBorder="1" applyFont="1">
      <alignment horizontal="center" vertical="center"/>
    </xf>
    <xf borderId="1" fillId="0" fontId="87" numFmtId="0" xfId="0" applyAlignment="1" applyBorder="1" applyFont="1">
      <alignment horizontal="left" shrinkToFit="0" vertical="center" wrapText="1"/>
    </xf>
    <xf borderId="5" fillId="0" fontId="49" numFmtId="0" xfId="0" applyAlignment="1" applyBorder="1" applyFont="1">
      <alignment horizontal="center" readingOrder="0" shrinkToFit="0" vertical="center" wrapText="1"/>
    </xf>
    <xf borderId="1" fillId="0" fontId="78" numFmtId="0" xfId="0" applyAlignment="1" applyBorder="1" applyFont="1">
      <alignment horizontal="left" readingOrder="0" shrinkToFit="0" vertical="center" wrapText="1"/>
    </xf>
    <xf borderId="1" fillId="3" fontId="73" numFmtId="0" xfId="0" applyAlignment="1" applyBorder="1" applyFont="1">
      <alignment horizontal="center" readingOrder="0" shrinkToFit="0" vertical="center" wrapText="1"/>
    </xf>
    <xf borderId="0" fillId="0" fontId="88" numFmtId="0" xfId="0" applyAlignment="1" applyFont="1">
      <alignment readingOrder="0"/>
    </xf>
    <xf borderId="5" fillId="0" fontId="10" numFmtId="0" xfId="0" applyAlignment="1" applyBorder="1" applyFont="1">
      <alignment horizontal="center" readingOrder="0" vertical="center"/>
    </xf>
    <xf borderId="1" fillId="3" fontId="89" numFmtId="0" xfId="0" applyAlignment="1" applyBorder="1" applyFont="1">
      <alignment horizontal="center" readingOrder="0" shrinkToFit="0" vertical="center" wrapText="1"/>
    </xf>
    <xf borderId="4" fillId="3" fontId="19" numFmtId="0" xfId="0" applyAlignment="1" applyBorder="1" applyFont="1">
      <alignment horizontal="center" readingOrder="0" shrinkToFit="0" vertical="center" wrapText="1"/>
    </xf>
    <xf borderId="6" fillId="6" fontId="41" numFmtId="0" xfId="0" applyAlignment="1" applyBorder="1" applyFont="1">
      <alignment horizontal="left" readingOrder="0" shrinkToFit="0" vertical="center" wrapText="0"/>
    </xf>
    <xf borderId="6" fillId="6" fontId="41" numFmtId="0" xfId="0" applyAlignment="1" applyBorder="1" applyFont="1">
      <alignment horizontal="left" readingOrder="0" vertical="center"/>
    </xf>
    <xf borderId="7" fillId="6" fontId="41" numFmtId="0" xfId="0" applyAlignment="1" applyBorder="1" applyFont="1">
      <alignment horizontal="left" readingOrder="0" vertical="center"/>
    </xf>
    <xf borderId="7" fillId="6" fontId="8" numFmtId="0" xfId="0" applyAlignment="1" applyBorder="1" applyFont="1">
      <alignment horizontal="left" readingOrder="0" shrinkToFit="0" vertical="center" wrapText="1"/>
    </xf>
    <xf borderId="8" fillId="6" fontId="41" numFmtId="0" xfId="0" applyAlignment="1" applyBorder="1" applyFont="1">
      <alignment horizontal="center" vertical="center"/>
    </xf>
    <xf borderId="4" fillId="6" fontId="41" numFmtId="0" xfId="0" applyAlignment="1" applyBorder="1" applyFont="1">
      <alignment horizontal="center" readingOrder="0" vertical="center"/>
    </xf>
    <xf borderId="4" fillId="3" fontId="8" numFmtId="0" xfId="0" applyAlignment="1" applyBorder="1" applyFont="1">
      <alignment horizontal="center" readingOrder="0" shrinkToFit="0" vertical="center" wrapText="1"/>
    </xf>
    <xf borderId="1" fillId="0" fontId="55" numFmtId="0" xfId="0" applyAlignment="1" applyBorder="1" applyFont="1">
      <alignment horizontal="center" readingOrder="0" shrinkToFit="0" vertical="center" wrapText="1"/>
    </xf>
    <xf borderId="4" fillId="0" fontId="78" numFmtId="0" xfId="0" applyAlignment="1" applyBorder="1" applyFont="1">
      <alignment horizontal="left" readingOrder="0" shrinkToFit="0" vertical="center" wrapText="1"/>
    </xf>
    <xf borderId="0" fillId="0" fontId="10" numFmtId="0" xfId="0" applyAlignment="1" applyFont="1">
      <alignment horizontal="center" readingOrder="0" shrinkToFit="0" vertical="center" wrapText="1"/>
    </xf>
    <xf borderId="0" fillId="0" fontId="8" numFmtId="0" xfId="0" applyAlignment="1" applyFont="1">
      <alignment horizontal="center" shrinkToFit="0" vertical="center" wrapText="1"/>
    </xf>
    <xf borderId="5" fillId="0" fontId="4" numFmtId="0" xfId="0" applyAlignment="1" applyBorder="1" applyFont="1">
      <alignment vertical="center"/>
    </xf>
    <xf borderId="1" fillId="0" fontId="4" numFmtId="0" xfId="0" applyAlignment="1" applyBorder="1" applyFont="1">
      <alignment vertical="center"/>
    </xf>
    <xf borderId="0" fillId="0" fontId="14" numFmtId="0" xfId="0" applyAlignment="1" applyFont="1">
      <alignment vertical="center"/>
    </xf>
    <xf borderId="0" fillId="0" fontId="90" numFmtId="0" xfId="0" applyFont="1"/>
    <xf borderId="0" fillId="0" fontId="1" numFmtId="0" xfId="0" applyAlignment="1" applyFont="1">
      <alignment horizontal="center" readingOrder="0" shrinkToFit="0" vertical="center" wrapText="0"/>
    </xf>
    <xf borderId="0" fillId="0" fontId="4" numFmtId="164" xfId="0" applyAlignment="1" applyFont="1" applyNumberFormat="1">
      <alignment readingOrder="0" vertical="center"/>
    </xf>
    <xf borderId="2" fillId="6" fontId="41" numFmtId="0" xfId="0" applyAlignment="1" applyBorder="1" applyFont="1">
      <alignment horizontal="left" vertical="center"/>
    </xf>
    <xf borderId="8" fillId="6" fontId="41" numFmtId="0" xfId="0" applyAlignment="1" applyBorder="1" applyFont="1">
      <alignment horizontal="left" readingOrder="0" vertical="center"/>
    </xf>
    <xf borderId="8" fillId="6" fontId="8" numFmtId="0" xfId="0" applyAlignment="1" applyBorder="1" applyFont="1">
      <alignment horizontal="left" shrinkToFit="0" vertical="center" wrapText="1"/>
    </xf>
    <xf borderId="1" fillId="5" fontId="91" numFmtId="0" xfId="0" applyAlignment="1" applyBorder="1" applyFont="1">
      <alignment horizontal="center" readingOrder="0" shrinkToFit="0" vertical="center" wrapText="1"/>
    </xf>
    <xf borderId="0" fillId="0" fontId="92" numFmtId="0" xfId="0" applyAlignment="1" applyFont="1">
      <alignment readingOrder="0" vertical="center"/>
    </xf>
    <xf borderId="1" fillId="3" fontId="19" numFmtId="0" xfId="0" applyAlignment="1" applyBorder="1" applyFont="1">
      <alignment horizontal="center" shrinkToFit="0" vertical="center" wrapText="1"/>
    </xf>
    <xf borderId="0" fillId="0" fontId="93" numFmtId="0" xfId="0" applyAlignment="1" applyFont="1">
      <alignment readingOrder="0" vertical="center"/>
    </xf>
    <xf borderId="2" fillId="6" fontId="41" numFmtId="0" xfId="0" applyAlignment="1" applyBorder="1" applyFont="1">
      <alignment horizontal="left" readingOrder="0" vertical="center"/>
    </xf>
    <xf borderId="8" fillId="6" fontId="41" numFmtId="0" xfId="0" applyAlignment="1" applyBorder="1" applyFont="1">
      <alignment horizontal="center" readingOrder="0" vertical="center"/>
    </xf>
    <xf borderId="8" fillId="6" fontId="8" numFmtId="0" xfId="0" applyAlignment="1" applyBorder="1" applyFont="1">
      <alignment horizontal="left" readingOrder="0" shrinkToFit="0" vertical="center" wrapText="1"/>
    </xf>
    <xf borderId="0" fillId="0" fontId="4" numFmtId="0" xfId="0" applyAlignment="1" applyFont="1">
      <alignment readingOrder="0" vertical="center"/>
    </xf>
    <xf borderId="4" fillId="0" fontId="94" numFmtId="0" xfId="0" applyAlignment="1" applyBorder="1" applyFont="1">
      <alignment horizontal="left" readingOrder="0" shrinkToFit="0" vertical="center" wrapText="1"/>
    </xf>
    <xf borderId="4" fillId="0" fontId="15" numFmtId="0" xfId="0" applyAlignment="1" applyBorder="1" applyFont="1">
      <alignment horizontal="center" readingOrder="0" shrinkToFit="0" vertical="center" wrapText="1"/>
    </xf>
    <xf borderId="6" fillId="6" fontId="41" numFmtId="0" xfId="0" applyAlignment="1" applyBorder="1" applyFont="1">
      <alignment horizontal="center" readingOrder="0" vertical="center"/>
    </xf>
    <xf borderId="7" fillId="6" fontId="41" numFmtId="0" xfId="0" applyAlignment="1" applyBorder="1" applyFont="1">
      <alignment horizontal="center" readingOrder="0" vertical="center"/>
    </xf>
    <xf borderId="0" fillId="0" fontId="95" numFmtId="0" xfId="0" applyAlignment="1" applyFont="1">
      <alignment vertical="center"/>
    </xf>
    <xf borderId="7" fillId="0" fontId="4" numFmtId="0" xfId="0" applyAlignment="1" applyBorder="1" applyFont="1">
      <alignment horizontal="center" readingOrder="0" shrinkToFit="0" vertical="center" wrapText="1"/>
    </xf>
    <xf borderId="0" fillId="4" fontId="4" numFmtId="0" xfId="0" applyAlignment="1" applyFont="1">
      <alignment readingOrder="0" vertical="center"/>
    </xf>
    <xf borderId="0" fillId="4" fontId="96" numFmtId="0" xfId="0" applyAlignment="1" applyFont="1">
      <alignment readingOrder="0" vertical="center"/>
    </xf>
    <xf borderId="1" fillId="0" fontId="97" numFmtId="0" xfId="0" applyAlignment="1" applyBorder="1" applyFont="1">
      <alignment horizontal="center" readingOrder="0" shrinkToFit="0" vertical="center" wrapText="1"/>
    </xf>
    <xf borderId="5" fillId="0" fontId="98" numFmtId="0" xfId="0" applyAlignment="1" applyBorder="1" applyFont="1">
      <alignment horizontal="center" readingOrder="0" shrinkToFit="0" vertical="center" wrapText="1"/>
    </xf>
    <xf borderId="1" fillId="0" fontId="56" numFmtId="0" xfId="0" applyAlignment="1" applyBorder="1" applyFont="1">
      <alignment horizontal="center" readingOrder="0" shrinkToFit="0" vertical="center" wrapText="1"/>
    </xf>
    <xf borderId="4" fillId="0" fontId="99" numFmtId="0" xfId="0" applyAlignment="1" applyBorder="1" applyFont="1">
      <alignment horizontal="left" readingOrder="0" shrinkToFit="0" vertical="center" wrapText="1"/>
    </xf>
    <xf borderId="0" fillId="4" fontId="4" numFmtId="0" xfId="0" applyAlignment="1" applyFont="1">
      <alignment vertical="center"/>
    </xf>
    <xf borderId="0" fillId="4" fontId="100" numFmtId="0" xfId="0" applyAlignment="1" applyFont="1">
      <alignment readingOrder="0" vertical="center"/>
    </xf>
    <xf borderId="1" fillId="3" fontId="101" numFmtId="0" xfId="0" applyAlignment="1" applyBorder="1" applyFont="1">
      <alignment horizontal="center" readingOrder="0" vertical="center"/>
    </xf>
    <xf borderId="0" fillId="4" fontId="4" numFmtId="0" xfId="0" applyAlignment="1" applyFont="1">
      <alignment readingOrder="0" vertical="center"/>
    </xf>
    <xf borderId="4" fillId="0" fontId="102" numFmtId="0" xfId="0" applyAlignment="1" applyBorder="1" applyFont="1">
      <alignment horizontal="left" readingOrder="0" shrinkToFit="0" vertical="center" wrapText="1"/>
    </xf>
    <xf borderId="1" fillId="3" fontId="41" numFmtId="0" xfId="0" applyAlignment="1" applyBorder="1" applyFont="1">
      <alignment horizontal="left" readingOrder="0" vertical="center"/>
    </xf>
    <xf borderId="1" fillId="3" fontId="8" numFmtId="0" xfId="0" applyAlignment="1" applyBorder="1" applyFont="1">
      <alignment horizontal="left" readingOrder="0" shrinkToFit="0" vertical="center" wrapText="1"/>
    </xf>
    <xf borderId="0" fillId="3" fontId="4" numFmtId="0" xfId="0" applyAlignment="1" applyFont="1">
      <alignment vertical="center"/>
    </xf>
    <xf borderId="4" fillId="0" fontId="8" numFmtId="0" xfId="0" applyAlignment="1" applyBorder="1" applyFont="1">
      <alignment horizontal="left" readingOrder="0" shrinkToFit="0" vertical="center" wrapText="1"/>
    </xf>
    <xf borderId="5" fillId="0" fontId="103" numFmtId="0" xfId="0" applyAlignment="1" applyBorder="1" applyFont="1">
      <alignment horizontal="center" readingOrder="0" shrinkToFit="0" vertical="center" wrapText="1"/>
    </xf>
    <xf borderId="4" fillId="3" fontId="104" numFmtId="0" xfId="0" applyAlignment="1" applyBorder="1" applyFont="1">
      <alignment horizontal="center" readingOrder="0" shrinkToFit="0" vertical="center" wrapText="1"/>
    </xf>
    <xf borderId="0" fillId="0" fontId="105" numFmtId="0" xfId="0" applyAlignment="1" applyFont="1">
      <alignment readingOrder="0"/>
    </xf>
    <xf borderId="4" fillId="3" fontId="106" numFmtId="0" xfId="0" applyAlignment="1" applyBorder="1" applyFont="1">
      <alignment horizontal="center" readingOrder="0" shrinkToFit="0" vertical="center" wrapText="1"/>
    </xf>
    <xf borderId="4" fillId="3" fontId="107" numFmtId="0" xfId="0" applyAlignment="1" applyBorder="1" applyFont="1">
      <alignment horizontal="center" readingOrder="0" shrinkToFit="0" vertical="center" wrapText="1"/>
    </xf>
    <xf borderId="0" fillId="0" fontId="4" numFmtId="0" xfId="0" applyAlignment="1" applyFont="1">
      <alignment horizontal="left" vertical="center"/>
    </xf>
    <xf borderId="1" fillId="2" fontId="7" numFmtId="0" xfId="0" applyAlignment="1" applyBorder="1" applyFont="1">
      <alignment horizontal="left" readingOrder="0" shrinkToFit="0" vertical="center" wrapText="1"/>
    </xf>
    <xf borderId="0" fillId="2" fontId="7" numFmtId="0" xfId="0" applyAlignment="1" applyFont="1">
      <alignment horizontal="center" readingOrder="0" shrinkToFit="0" vertical="center" wrapText="1"/>
    </xf>
    <xf borderId="1" fillId="0" fontId="4" numFmtId="0" xfId="0" applyAlignment="1" applyBorder="1" applyFont="1">
      <alignment vertical="center"/>
    </xf>
    <xf borderId="0" fillId="0" fontId="4" numFmtId="0" xfId="0" applyAlignment="1" applyFont="1">
      <alignment horizontal="left" readingOrder="0" vertical="center"/>
    </xf>
    <xf borderId="1" fillId="0" fontId="4" numFmtId="0" xfId="0" applyAlignment="1" applyBorder="1" applyFont="1">
      <alignment readingOrder="0" vertical="center"/>
    </xf>
    <xf borderId="0" fillId="0" fontId="108" numFmtId="0" xfId="0" applyAlignment="1" applyFont="1">
      <alignment horizontal="center" readingOrder="0" vertical="center"/>
    </xf>
    <xf borderId="1" fillId="0" fontId="109" numFmtId="0" xfId="0" applyAlignment="1" applyBorder="1" applyFont="1">
      <alignment vertical="bottom"/>
    </xf>
    <xf borderId="0" fillId="0" fontId="4" numFmtId="0" xfId="0" applyAlignment="1" applyFont="1">
      <alignment horizontal="center" readingOrder="0" vertical="center"/>
    </xf>
    <xf borderId="5" fillId="3" fontId="57" numFmtId="0" xfId="0" applyAlignment="1" applyBorder="1" applyFont="1">
      <alignment horizontal="center" readingOrder="0" shrinkToFit="0" vertical="center" wrapText="1"/>
    </xf>
    <xf borderId="0" fillId="0" fontId="95" numFmtId="0" xfId="0" applyAlignment="1" applyFont="1">
      <alignment horizontal="left" vertical="center"/>
    </xf>
    <xf borderId="1" fillId="0" fontId="95" numFmtId="0" xfId="0" applyAlignment="1" applyBorder="1" applyFont="1">
      <alignment vertical="center"/>
    </xf>
    <xf borderId="4" fillId="9" fontId="23" numFmtId="0" xfId="0" applyAlignment="1" applyBorder="1" applyFont="1">
      <alignment horizontal="center" readingOrder="0" shrinkToFit="0" vertical="center" wrapText="1"/>
    </xf>
    <xf borderId="0" fillId="4" fontId="4" numFmtId="0" xfId="0" applyAlignment="1" applyFont="1">
      <alignment horizontal="left" readingOrder="0" vertical="center"/>
    </xf>
    <xf borderId="1" fillId="4" fontId="4" numFmtId="0" xfId="0" applyAlignment="1" applyBorder="1" applyFont="1">
      <alignment readingOrder="0" vertical="center"/>
    </xf>
    <xf borderId="0" fillId="4" fontId="110" numFmtId="0" xfId="0" applyAlignment="1" applyFont="1">
      <alignment horizontal="left" readingOrder="0" vertical="center"/>
    </xf>
    <xf borderId="4" fillId="6" fontId="4" numFmtId="0" xfId="0" applyAlignment="1" applyBorder="1" applyFont="1">
      <alignment horizontal="center" readingOrder="0" shrinkToFit="0" vertical="center" wrapText="1"/>
    </xf>
    <xf borderId="5" fillId="10" fontId="111" numFmtId="0" xfId="0" applyAlignment="1" applyBorder="1" applyFill="1" applyFont="1">
      <alignment horizontal="center" readingOrder="0" vertical="center"/>
    </xf>
    <xf borderId="0" fillId="4" fontId="112" numFmtId="0" xfId="0" applyAlignment="1" applyFont="1">
      <alignment horizontal="left" readingOrder="0" vertical="center"/>
    </xf>
    <xf borderId="4" fillId="0" fontId="113" numFmtId="0" xfId="0" applyAlignment="1" applyBorder="1" applyFont="1">
      <alignment horizontal="left" readingOrder="0" shrinkToFit="0" vertical="center" wrapText="1"/>
    </xf>
    <xf borderId="1" fillId="3" fontId="114" numFmtId="0" xfId="0" applyAlignment="1" applyBorder="1" applyFont="1">
      <alignment horizontal="center" readingOrder="0" shrinkToFit="0" vertical="center" wrapText="1"/>
    </xf>
    <xf borderId="4" fillId="6" fontId="41" numFmtId="0" xfId="0" applyAlignment="1" applyBorder="1" applyFont="1">
      <alignment horizontal="left" readingOrder="0" vertical="center"/>
    </xf>
    <xf borderId="0" fillId="0" fontId="4" numFmtId="0" xfId="0" applyAlignment="1" applyFont="1">
      <alignment horizontal="left" vertical="center"/>
    </xf>
    <xf borderId="3" fillId="3" fontId="8" numFmtId="0" xfId="0" applyAlignment="1" applyBorder="1" applyFont="1">
      <alignment horizontal="center" shrinkToFit="0" vertical="center" wrapText="1"/>
    </xf>
    <xf borderId="3" fillId="0" fontId="8" numFmtId="0" xfId="0" applyAlignment="1" applyBorder="1" applyFont="1">
      <alignment horizontal="left" shrinkToFit="0" vertical="center" wrapText="1"/>
    </xf>
    <xf borderId="3" fillId="0" fontId="4" numFmtId="0" xfId="0" applyAlignment="1" applyBorder="1" applyFont="1">
      <alignment horizontal="center" vertical="center"/>
    </xf>
    <xf borderId="4" fillId="3" fontId="8" numFmtId="0" xfId="0" applyAlignment="1" applyBorder="1" applyFont="1">
      <alignment horizontal="center" shrinkToFit="0" vertical="center" wrapText="1"/>
    </xf>
    <xf borderId="4" fillId="0" fontId="8" numFmtId="0" xfId="0" applyAlignment="1" applyBorder="1" applyFont="1">
      <alignment horizontal="left" shrinkToFit="0" vertical="center" wrapText="1"/>
    </xf>
    <xf borderId="4" fillId="0" fontId="4" numFmtId="0" xfId="0" applyAlignment="1" applyBorder="1" applyFont="1">
      <alignment horizontal="center" vertical="center"/>
    </xf>
    <xf borderId="3" fillId="3" fontId="8" numFmtId="0" xfId="0" applyAlignment="1" applyBorder="1" applyFont="1">
      <alignment horizontal="center" readingOrder="0" shrinkToFit="0" vertical="center" wrapText="1"/>
    </xf>
    <xf borderId="3" fillId="0" fontId="8" numFmtId="0" xfId="0" applyAlignment="1" applyBorder="1" applyFont="1">
      <alignment horizontal="left" readingOrder="0" shrinkToFit="0" vertical="center" wrapText="1"/>
    </xf>
    <xf borderId="4" fillId="0" fontId="8" numFmtId="0" xfId="0" applyAlignment="1" applyBorder="1" applyFont="1">
      <alignment horizontal="left" shrinkToFit="0" vertical="center" wrapText="1"/>
    </xf>
    <xf borderId="4" fillId="0" fontId="115" numFmtId="0" xfId="0" applyAlignment="1" applyBorder="1" applyFont="1">
      <alignment horizontal="center" shrinkToFit="0" vertical="center" wrapText="1"/>
    </xf>
    <xf borderId="3" fillId="3" fontId="116" numFmtId="0" xfId="0" applyAlignment="1" applyBorder="1" applyFont="1">
      <alignment horizontal="center" readingOrder="0" shrinkToFit="0" vertical="center" wrapText="1"/>
    </xf>
    <xf borderId="3" fillId="0" fontId="8" numFmtId="0" xfId="0" applyAlignment="1" applyBorder="1" applyFont="1">
      <alignment horizontal="left" shrinkToFit="0" vertical="center" wrapText="1"/>
    </xf>
    <xf borderId="3" fillId="0" fontId="57" numFmtId="0" xfId="0" applyAlignment="1" applyBorder="1" applyFont="1">
      <alignment horizontal="left" shrinkToFit="0" vertical="center" wrapText="1"/>
    </xf>
    <xf borderId="0" fillId="0" fontId="95" numFmtId="0" xfId="0" applyAlignment="1" applyFont="1">
      <alignment horizontal="left" readingOrder="0" vertical="center"/>
    </xf>
    <xf borderId="4" fillId="3" fontId="8" numFmtId="0" xfId="0" applyAlignment="1" applyBorder="1" applyFont="1">
      <alignment horizontal="center" shrinkToFit="0" vertical="center" wrapText="1"/>
    </xf>
    <xf borderId="4" fillId="0" fontId="15" numFmtId="0" xfId="0" applyAlignment="1" applyBorder="1" applyFont="1">
      <alignment horizontal="center" vertical="center"/>
    </xf>
    <xf borderId="0" fillId="4" fontId="4" numFmtId="0" xfId="0" applyAlignment="1" applyFont="1">
      <alignment horizontal="left" vertical="center"/>
    </xf>
    <xf borderId="1" fillId="4" fontId="4" numFmtId="0" xfId="0" applyAlignment="1" applyBorder="1" applyFont="1">
      <alignment vertical="center"/>
    </xf>
    <xf borderId="1" fillId="5" fontId="110" numFmtId="0" xfId="0" applyAlignment="1" applyBorder="1" applyFont="1">
      <alignment horizontal="center" readingOrder="0" shrinkToFit="0" vertical="center" wrapText="1"/>
    </xf>
    <xf borderId="4" fillId="11" fontId="19" numFmtId="0" xfId="0" applyAlignment="1" applyBorder="1" applyFill="1" applyFont="1">
      <alignment horizontal="center" readingOrder="0" shrinkToFit="0" vertical="center" wrapText="1"/>
    </xf>
    <xf borderId="4" fillId="0" fontId="27" numFmtId="0" xfId="0" applyAlignment="1" applyBorder="1" applyFont="1">
      <alignment horizontal="left" readingOrder="0" shrinkToFit="0" vertical="center" wrapText="1"/>
    </xf>
    <xf borderId="1" fillId="5" fontId="112" numFmtId="0" xfId="0" applyAlignment="1" applyBorder="1" applyFont="1">
      <alignment horizontal="center" readingOrder="0" shrinkToFit="0" vertical="center" wrapText="1"/>
    </xf>
    <xf borderId="0" fillId="4" fontId="4" numFmtId="0" xfId="0" applyAlignment="1" applyFont="1">
      <alignment readingOrder="0" shrinkToFit="0" vertical="center" wrapText="1"/>
    </xf>
    <xf borderId="5" fillId="4" fontId="117" numFmtId="0" xfId="0" applyAlignment="1" applyBorder="1" applyFont="1">
      <alignment horizontal="center" readingOrder="0" vertical="center"/>
    </xf>
    <xf borderId="4" fillId="4" fontId="8" numFmtId="0" xfId="0" applyAlignment="1" applyBorder="1" applyFont="1">
      <alignment horizontal="left" readingOrder="0" shrinkToFit="0" vertical="center" wrapText="1"/>
    </xf>
    <xf borderId="4" fillId="4" fontId="57" numFmtId="0" xfId="0" applyAlignment="1" applyBorder="1" applyFont="1">
      <alignment horizontal="left" readingOrder="0" shrinkToFit="0" vertical="center" wrapText="1"/>
    </xf>
    <xf borderId="4" fillId="4" fontId="28" numFmtId="0" xfId="0" applyAlignment="1" applyBorder="1" applyFont="1">
      <alignment horizontal="left" readingOrder="0" shrinkToFit="0" vertical="center" wrapText="1"/>
    </xf>
    <xf borderId="5" fillId="4" fontId="3" numFmtId="0" xfId="0" applyAlignment="1" applyBorder="1" applyFont="1">
      <alignment horizontal="center" readingOrder="0" vertical="center"/>
    </xf>
    <xf borderId="4" fillId="4" fontId="118" numFmtId="0" xfId="0" applyAlignment="1" applyBorder="1" applyFont="1">
      <alignment horizontal="left" readingOrder="0" shrinkToFit="0" vertical="center" wrapText="1"/>
    </xf>
    <xf borderId="4" fillId="0" fontId="119" numFmtId="0" xfId="0" applyAlignment="1" applyBorder="1" applyFont="1">
      <alignment horizontal="left" readingOrder="0" shrinkToFit="0" vertical="center" wrapText="1"/>
    </xf>
    <xf borderId="5" fillId="0" fontId="4" numFmtId="0" xfId="0" applyAlignment="1" applyBorder="1" applyFont="1">
      <alignment horizontal="center" vertical="center"/>
    </xf>
    <xf borderId="0" fillId="0" fontId="14" numFmtId="0" xfId="0" applyAlignment="1" applyFont="1">
      <alignment horizontal="left"/>
    </xf>
  </cellXfs>
  <cellStyles count="1">
    <cellStyle xfId="0" name="Normal" builtinId="0"/>
  </cellStyles>
  <dxfs count="5">
    <dxf>
      <font/>
      <fill>
        <patternFill patternType="solid">
          <fgColor rgb="FFB7E1CD"/>
          <bgColor rgb="FFB7E1CD"/>
        </patternFill>
      </fill>
      <border/>
    </dxf>
    <dxf>
      <font/>
      <fill>
        <patternFill patternType="solid">
          <fgColor theme="5"/>
          <bgColor theme="5"/>
        </patternFill>
      </fill>
      <border/>
    </dxf>
    <dxf>
      <font/>
      <fill>
        <patternFill patternType="solid">
          <fgColor rgb="FFFFF2CC"/>
          <bgColor rgb="FFFFF2CC"/>
        </patternFill>
      </fill>
      <border/>
    </dxf>
    <dxf>
      <font/>
      <fill>
        <patternFill patternType="solid">
          <fgColor rgb="FFF4C7C3"/>
          <bgColor rgb="FFF4C7C3"/>
        </patternFill>
      </fill>
      <border/>
    </dxf>
    <dxf>
      <font/>
      <fill>
        <patternFill patternType="solid">
          <fgColor rgb="FFEA9999"/>
          <bgColor rgb="FFEA999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stud.rtu.lv/rtu/discpub/printDiscEn.37249/IV0609_Tax_Planning_(study_project).pdf" TargetMode="External"/><Relationship Id="rId190" Type="http://schemas.openxmlformats.org/officeDocument/2006/relationships/hyperlink" Target="https://stud.rtu.lv/rtu/discpub/printDiscEn.35123/JA0021_Marine_Auxiliaries_and_Systems.pdf" TargetMode="External"/><Relationship Id="rId42" Type="http://schemas.openxmlformats.org/officeDocument/2006/relationships/hyperlink" Target="https://stud.rtu.lv/rtu/discpub/oe.32306" TargetMode="External"/><Relationship Id="rId41" Type="http://schemas.openxmlformats.org/officeDocument/2006/relationships/hyperlink" Target="https://stud.rtu.lv/rtu/discpub/printDiscEn.39829/IV0759_Civil_Protection.pdf" TargetMode="External"/><Relationship Id="rId44" Type="http://schemas.openxmlformats.org/officeDocument/2006/relationships/hyperlink" Target="https://stud.rtu.lv/rtu/discpub/printDiscEn.6732/VIA308_General_Spanish.pdf" TargetMode="External"/><Relationship Id="rId194" Type="http://schemas.openxmlformats.org/officeDocument/2006/relationships/hyperlink" Target="https://stud.rtu.lv/rtu/discpub/printDiscEn.36628/JA0140_Shipboard_Works_and_Workshop_Practice.pdf" TargetMode="External"/><Relationship Id="rId43" Type="http://schemas.openxmlformats.org/officeDocument/2006/relationships/hyperlink" Target="https://stud.rtu.lv/rtu/discpub/printDiscEn.6697/VIA156_Translation_and_Comprehension_of_Professional_Literature.pdf" TargetMode="External"/><Relationship Id="rId193" Type="http://schemas.openxmlformats.org/officeDocument/2006/relationships/hyperlink" Target="https://stud.rtu.lv/rtu/discpub/printDisc.38126/JA0202_Datorprojektesana_2_(AutoCAD).pdf" TargetMode="External"/><Relationship Id="rId46" Type="http://schemas.openxmlformats.org/officeDocument/2006/relationships/hyperlink" Target="https://stud.rtu.lv/rtu/discpub/printDiscEn.6704/VIA171_Presentation_Practice.pdf" TargetMode="External"/><Relationship Id="rId192" Type="http://schemas.openxmlformats.org/officeDocument/2006/relationships/hyperlink" Target="https://stud.rtu.lv/rtu/discpub/printDisc.38125/JA0201_Datorprojektesana_1_(AutoCAD).pdf" TargetMode="External"/><Relationship Id="rId45" Type="http://schemas.openxmlformats.org/officeDocument/2006/relationships/hyperlink" Target="https://stud.rtu.lv/rtu/discpub/printDiscEn.6863/VIV306_General_German.pdf" TargetMode="External"/><Relationship Id="rId191" Type="http://schemas.openxmlformats.org/officeDocument/2006/relationships/hyperlink" Target="https://stud.rtu.lv/rtu/discpub/printDiscEn.35146/JA0038_Ship_Technical_Management.pdf" TargetMode="External"/><Relationship Id="rId48" Type="http://schemas.openxmlformats.org/officeDocument/2006/relationships/hyperlink" Target="https://stud.rtu.lv/rtu/discpub/o.37601/DE0809_Digitala_tekstveide:_starpdisciplinara_pieeja" TargetMode="External"/><Relationship Id="rId187" Type="http://schemas.openxmlformats.org/officeDocument/2006/relationships/hyperlink" Target="https://stud.rtu.lv/rtu/discpub/oe.36635" TargetMode="External"/><Relationship Id="rId47" Type="http://schemas.openxmlformats.org/officeDocument/2006/relationships/hyperlink" Target="https://stud.rtu.lv/rtu/discpub/oe.37596/DE0804_Datorizeta_teksta_analize" TargetMode="External"/><Relationship Id="rId186" Type="http://schemas.openxmlformats.org/officeDocument/2006/relationships/hyperlink" Target="https://stud.rtu.lv/rtu/discpub/printDiscEn.34141/LJA355_Engine_Resource_Management.pdf" TargetMode="External"/><Relationship Id="rId185" Type="http://schemas.openxmlformats.org/officeDocument/2006/relationships/hyperlink" Target="https://stud.rtu.lv/rtu/discpub/printDiscEn.36619/JA0131_Heat_Transfer_and_Thermodynamics.pdf" TargetMode="External"/><Relationship Id="rId49" Type="http://schemas.openxmlformats.org/officeDocument/2006/relationships/hyperlink" Target="https://stud.rtu.lv/rtu/discpub/oe.37613/DE0819_Digitala_valodas_macisanas_paradigma" TargetMode="External"/><Relationship Id="rId184" Type="http://schemas.openxmlformats.org/officeDocument/2006/relationships/hyperlink" Target="https://stud.rtu.lv/rtu/discpub/printDiscEn.36626/JA0138_Shipbuilding_Materials.pdf" TargetMode="External"/><Relationship Id="rId189" Type="http://schemas.openxmlformats.org/officeDocument/2006/relationships/hyperlink" Target="https://stud.rtu.lv/rtu/discpub/oe.36631" TargetMode="External"/><Relationship Id="rId188" Type="http://schemas.openxmlformats.org/officeDocument/2006/relationships/hyperlink" Target="https://stud.rtu.lv/rtu/discpub/oe.36635" TargetMode="External"/><Relationship Id="rId31" Type="http://schemas.openxmlformats.org/officeDocument/2006/relationships/hyperlink" Target="https://stud.rtu.lv/rtu/discpub/oe.37564" TargetMode="External"/><Relationship Id="rId30" Type="http://schemas.openxmlformats.org/officeDocument/2006/relationships/hyperlink" Target="https://stud.rtu.lv/rtu/discpub/oe.37519" TargetMode="External"/><Relationship Id="rId33" Type="http://schemas.openxmlformats.org/officeDocument/2006/relationships/hyperlink" Target="https://stud.rtu.lv/rtu/discpub/printDiscEn.37563/IV0649_Engineering_Project_Management.pdf" TargetMode="External"/><Relationship Id="rId183" Type="http://schemas.openxmlformats.org/officeDocument/2006/relationships/hyperlink" Target="https://stud.rtu.lv/rtu/discpub/printDiscEn.35122/JA0020_Engineering_Mechanics_for_Marine_Engineers.pdf" TargetMode="External"/><Relationship Id="rId32" Type="http://schemas.openxmlformats.org/officeDocument/2006/relationships/hyperlink" Target="https://stud.rtu.lv/rtu/discpub/oe.37221" TargetMode="External"/><Relationship Id="rId182" Type="http://schemas.openxmlformats.org/officeDocument/2006/relationships/hyperlink" Target="https://stud.rtu.lv/rtu/discpub/printDiscEn.35122/JA0020_Engineering_Mechanics_for_Marine_Engineers.pdf" TargetMode="External"/><Relationship Id="rId35" Type="http://schemas.openxmlformats.org/officeDocument/2006/relationships/hyperlink" Target="https://stud.rtu.lv/rtu/discpub/printDiscEn.37010/IV0490_Real_Estate_Market_in_National_Economy.pdf" TargetMode="External"/><Relationship Id="rId181" Type="http://schemas.openxmlformats.org/officeDocument/2006/relationships/hyperlink" Target="https://stud.rtu.lv/rtu/discpub/printDiscEn.35533/JA0059_Environment_Maritime_Protection.pdf" TargetMode="External"/><Relationship Id="rId34" Type="http://schemas.openxmlformats.org/officeDocument/2006/relationships/hyperlink" Target="https://stud.rtu.lv/rtu/discpub/oe.34998" TargetMode="External"/><Relationship Id="rId180" Type="http://schemas.openxmlformats.org/officeDocument/2006/relationships/hyperlink" Target="https://stud.rtu.lv/rtu/discpub/printDiscEn.36267/JA0129_Terrestrial_Navigation.pdf" TargetMode="External"/><Relationship Id="rId37" Type="http://schemas.openxmlformats.org/officeDocument/2006/relationships/hyperlink" Target="https://stud.rtu.lv/rtu/discpub/printDiscEn.37023/IV0503_Computer-based_project_management.pdf" TargetMode="External"/><Relationship Id="rId176" Type="http://schemas.openxmlformats.org/officeDocument/2006/relationships/hyperlink" Target="https://stud.rtu.lv/rtu/discpub/printDiscEn.35538/JA0063_Mechanical_Science_for_Navigators.pdf" TargetMode="External"/><Relationship Id="rId36" Type="http://schemas.openxmlformats.org/officeDocument/2006/relationships/hyperlink" Target="https://stud.rtu.lv/rtu/discpub/oe.37017" TargetMode="External"/><Relationship Id="rId175" Type="http://schemas.openxmlformats.org/officeDocument/2006/relationships/hyperlink" Target="https://stud.rtu.lv/rtu/discpub/oe.35519" TargetMode="External"/><Relationship Id="rId39" Type="http://schemas.openxmlformats.org/officeDocument/2006/relationships/hyperlink" Target="https://stud.rtu.lv/rtu/discpub/printDiscEn.37024/IV0504_Organisation_of_Real_Estate_Management_and_Administration.pdf" TargetMode="External"/><Relationship Id="rId174" Type="http://schemas.openxmlformats.org/officeDocument/2006/relationships/hyperlink" Target="https://stud.rtu.lv/rtu/discpub/printDiscEn.36621/JA0133_Applied_Chemistry.pdf" TargetMode="External"/><Relationship Id="rId38" Type="http://schemas.openxmlformats.org/officeDocument/2006/relationships/hyperlink" Target="https://stud.rtu.lv/rtu/discpub/oe.38250" TargetMode="External"/><Relationship Id="rId173" Type="http://schemas.openxmlformats.org/officeDocument/2006/relationships/hyperlink" Target="https://stud.rtu.lv/rtu/discpub/printDiscEn.36259/JA0121_Applied_Chemistry.pdf" TargetMode="External"/><Relationship Id="rId179" Type="http://schemas.openxmlformats.org/officeDocument/2006/relationships/hyperlink" Target="https://stud.rtu.lv/rtu/discpub/printDiscEn.35147/JA0039_Ship_Theory.pdf" TargetMode="External"/><Relationship Id="rId178" Type="http://schemas.openxmlformats.org/officeDocument/2006/relationships/hyperlink" Target="https://stud.rtu.lv/rtu/discpub/printDiscEn.35536/JA0061_Marine_Power_Plant_and_Electrical_Equipment.pdf" TargetMode="External"/><Relationship Id="rId177" Type="http://schemas.openxmlformats.org/officeDocument/2006/relationships/hyperlink" Target="https://stud.rtu.lv/rtu/discpub/printDiscEn.36624/JA0136_Maritime_Safety.pdf" TargetMode="External"/><Relationship Id="rId20" Type="http://schemas.openxmlformats.org/officeDocument/2006/relationships/hyperlink" Target="https://stud.rtu.lv/rtu/discpub/printDiscEn.35783/IV0212_Project_Management.pdf" TargetMode="External"/><Relationship Id="rId22" Type="http://schemas.openxmlformats.org/officeDocument/2006/relationships/hyperlink" Target="https://stud.rtu.lv/rtu/discpub/printDiscEn.36193/IV0288_Social_Responsibility_and_Business_Ethics.pdf" TargetMode="External"/><Relationship Id="rId21" Type="http://schemas.openxmlformats.org/officeDocument/2006/relationships/hyperlink" Target="https://stud.rtu.lv/rtu/discpub/oe.36314" TargetMode="External"/><Relationship Id="rId24" Type="http://schemas.openxmlformats.org/officeDocument/2006/relationships/hyperlink" Target="https://stud.rtu.lv/rtu/discpub/oe.35786/IV0214_Ievads_biznesa_ekonomika" TargetMode="External"/><Relationship Id="rId23" Type="http://schemas.openxmlformats.org/officeDocument/2006/relationships/hyperlink" Target="https://stud.rtu.lv/rtu/discpub/printDiscEn.35790/IV0218_Marketing.pdf" TargetMode="External"/><Relationship Id="rId26" Type="http://schemas.openxmlformats.org/officeDocument/2006/relationships/hyperlink" Target="https://stud.rtu.lv/rtu/discpub/oe.35799/IV0226_Biznesa_planosana" TargetMode="External"/><Relationship Id="rId25" Type="http://schemas.openxmlformats.org/officeDocument/2006/relationships/hyperlink" Target="https://stud.rtu.lv/rtu/discpub/oe.35784/IV0213_Jaunuznemumu_izveide_un_attistiba" TargetMode="External"/><Relationship Id="rId28" Type="http://schemas.openxmlformats.org/officeDocument/2006/relationships/hyperlink" Target="https://stud.rtu.lv/rtu/discpub/printDiscEn.37520/IV0624_Organizational_Theory.pdf" TargetMode="External"/><Relationship Id="rId27" Type="http://schemas.openxmlformats.org/officeDocument/2006/relationships/hyperlink" Target="https://stud.rtu.lv/rtu/discpub/oe.37073/IV0518_Procesu_analize_un_vadiba" TargetMode="External"/><Relationship Id="rId29" Type="http://schemas.openxmlformats.org/officeDocument/2006/relationships/hyperlink" Target="https://stud.rtu.lv/rtu/discpub/printDiscEn.37522/IV0626_Innovation_and_Technology_Transfer.pdf" TargetMode="External"/><Relationship Id="rId11" Type="http://schemas.openxmlformats.org/officeDocument/2006/relationships/hyperlink" Target="https://stud.rtu.lv/rtu/discpub/oe.37040" TargetMode="External"/><Relationship Id="rId10" Type="http://schemas.openxmlformats.org/officeDocument/2006/relationships/hyperlink" Target="https://stud.rtu.lv/rtu/discpub/oe.34681" TargetMode="External"/><Relationship Id="rId13" Type="http://schemas.openxmlformats.org/officeDocument/2006/relationships/hyperlink" Target="https://stud.rtu.lv/rtu/discpub/printDiscEn.35594/AD0049_Event_Design_Management.pdf" TargetMode="External"/><Relationship Id="rId12" Type="http://schemas.openxmlformats.org/officeDocument/2006/relationships/hyperlink" Target="https://stud.rtu.lv/rtu/discpub/printDiscEn.37034/AD0125_Sustainable_Urban_Development.pdf" TargetMode="External"/><Relationship Id="rId15" Type="http://schemas.openxmlformats.org/officeDocument/2006/relationships/hyperlink" Target="https://stud.rtu.lv/rtu/discpub/printDiscEn.35627/IV0147_International_Marketing.pdf" TargetMode="External"/><Relationship Id="rId14" Type="http://schemas.openxmlformats.org/officeDocument/2006/relationships/hyperlink" Target="https://stud.rtu.lv/rtu/discpub/printDiscEn.28848/AAP707_Space_Design.pdf" TargetMode="External"/><Relationship Id="rId17" Type="http://schemas.openxmlformats.org/officeDocument/2006/relationships/hyperlink" Target="https://stud.rtu.lv/rtu/discpub/oe.34882" TargetMode="External"/><Relationship Id="rId196" Type="http://schemas.openxmlformats.org/officeDocument/2006/relationships/vmlDrawing" Target="../drawings/vmlDrawing1.vml"/><Relationship Id="rId16" Type="http://schemas.openxmlformats.org/officeDocument/2006/relationships/hyperlink" Target="https://stud.rtu.lv/rtu/discpub/oe.36528" TargetMode="External"/><Relationship Id="rId195" Type="http://schemas.openxmlformats.org/officeDocument/2006/relationships/drawing" Target="../drawings/drawing1.xml"/><Relationship Id="rId19" Type="http://schemas.openxmlformats.org/officeDocument/2006/relationships/hyperlink" Target="https://stud.rtu.lv/rtu/discpub/printDiscEn.35188/IV0076_Civil_Defence.pdf" TargetMode="External"/><Relationship Id="rId18" Type="http://schemas.openxmlformats.org/officeDocument/2006/relationships/hyperlink" Target="https://stud.rtu.lv/rtu/discpub/oe.35991" TargetMode="External"/><Relationship Id="rId84" Type="http://schemas.openxmlformats.org/officeDocument/2006/relationships/hyperlink" Target="https://stud.rtu.lv/rtu/discpub/oe.36610" TargetMode="External"/><Relationship Id="rId83" Type="http://schemas.openxmlformats.org/officeDocument/2006/relationships/hyperlink" Target="https://stud.rtu.lv/rtu/discpub/oe.34855" TargetMode="External"/><Relationship Id="rId86" Type="http://schemas.openxmlformats.org/officeDocument/2006/relationships/hyperlink" Target="https://stud.rtu.lv/rtu/discpub/printDiscEn.32194/REA714_Embedded_Systems_Architecture_and_Peripherals_(study_project).pdf" TargetMode="External"/><Relationship Id="rId85" Type="http://schemas.openxmlformats.org/officeDocument/2006/relationships/hyperlink" Target="https://stud.rtu.lv/rtu/discpub/printDiscEn.32193/REA713_Embedded_Systems_Architecture_and_Peripherals.pdf" TargetMode="External"/><Relationship Id="rId88" Type="http://schemas.openxmlformats.org/officeDocument/2006/relationships/hyperlink" Target="https://stud.rtu.lv/rtu/discpub/printDiscEn.32190/REA712_Fundamentals_of_Digital_Electronic_Systems_Design_using_HDL_(study_project).pdf" TargetMode="External"/><Relationship Id="rId150" Type="http://schemas.openxmlformats.org/officeDocument/2006/relationships/hyperlink" Target="https://stud.rtu.lv/rtu/discpub/oe.39498/SC0003_Sports_(futbols)" TargetMode="External"/><Relationship Id="rId87" Type="http://schemas.openxmlformats.org/officeDocument/2006/relationships/hyperlink" Target="https://stud.rtu.lv/rtu/discpub/printDiscEn.32189/REA711_Fundamentals_of_Digital_Electronic_Systems_Design_using_HDL.pdf" TargetMode="External"/><Relationship Id="rId89" Type="http://schemas.openxmlformats.org/officeDocument/2006/relationships/hyperlink" Target="https://stud.rtu.lv/rtu/discpub/oe.37678/DE0847_Parraides_sistemas_(speckurss)" TargetMode="External"/><Relationship Id="rId80" Type="http://schemas.openxmlformats.org/officeDocument/2006/relationships/hyperlink" Target="https://stud.rtu.lv/rtu/discpub/printDiscEn.35306/DE0206_Signal_Theory.pdf" TargetMode="External"/><Relationship Id="rId82" Type="http://schemas.openxmlformats.org/officeDocument/2006/relationships/hyperlink" Target="https://stud.rtu.lv/rtu/discpub/printDiscEn.34861/DE0093_Active_Electronic_Systems.pdf" TargetMode="External"/><Relationship Id="rId81" Type="http://schemas.openxmlformats.org/officeDocument/2006/relationships/hyperlink" Target="https://stud.rtu.lv/rtu/discpub/oe.36613" TargetMode="External"/><Relationship Id="rId1" Type="http://schemas.openxmlformats.org/officeDocument/2006/relationships/comments" Target="../comments1.xml"/><Relationship Id="rId2" Type="http://schemas.openxmlformats.org/officeDocument/2006/relationships/hyperlink" Target="https://stud.rtu.lv/rtu/discpub/list?english=true" TargetMode="External"/><Relationship Id="rId3" Type="http://schemas.openxmlformats.org/officeDocument/2006/relationships/hyperlink" Target="https://stud.rtu.lv/rtu/discpub/printDiscEn.36746" TargetMode="External"/><Relationship Id="rId149" Type="http://schemas.openxmlformats.org/officeDocument/2006/relationships/hyperlink" Target="https://www.rtu.lv/en/sport" TargetMode="External"/><Relationship Id="rId4" Type="http://schemas.openxmlformats.org/officeDocument/2006/relationships/hyperlink" Target="https://stud.rtu.lv/rtu/discpub/printDisc.35209/DE0140_Latviesu_valoda_arzemju_studentiem.pdf" TargetMode="External"/><Relationship Id="rId148" Type="http://schemas.openxmlformats.org/officeDocument/2006/relationships/hyperlink" Target="https://stud.rtu.lv/rtu/discpub/oe.37509" TargetMode="External"/><Relationship Id="rId9" Type="http://schemas.openxmlformats.org/officeDocument/2006/relationships/hyperlink" Target="https://stud.rtu.lv/rtu/discpub/oe.20145" TargetMode="External"/><Relationship Id="rId143" Type="http://schemas.openxmlformats.org/officeDocument/2006/relationships/hyperlink" Target="https://stud.rtu.lv/rtu/discpub/printDiscEn.35978/DA3115_Biological_Chemistry.pdf" TargetMode="External"/><Relationship Id="rId142" Type="http://schemas.openxmlformats.org/officeDocument/2006/relationships/hyperlink" Target="https://stud.rtu.lv/rtu/discpub/oe.35955/DA3116_Kimijas_tehnologijas_pamatprocesi_un_aparati" TargetMode="External"/><Relationship Id="rId141" Type="http://schemas.openxmlformats.org/officeDocument/2006/relationships/hyperlink" Target="https://stud.rtu.lv/rtu/discpub/printDiscEn.35420/DA3111_Chromatography_and_Mass_Spectrometry.pdf" TargetMode="External"/><Relationship Id="rId140" Type="http://schemas.openxmlformats.org/officeDocument/2006/relationships/hyperlink" Target="https://stud.rtu.lv/rtu/discpub/oe.35408" TargetMode="External"/><Relationship Id="rId5" Type="http://schemas.openxmlformats.org/officeDocument/2006/relationships/hyperlink" Target="https://stud.rtu.lv/rtu/discpub/oe.17024/AAR303_Arhitekturas_projektesana_III" TargetMode="External"/><Relationship Id="rId147" Type="http://schemas.openxmlformats.org/officeDocument/2006/relationships/hyperlink" Target="https://stud.rtu.lv/rtu/discpub/oe.38235/DA5204_Vides_tehnologijas" TargetMode="External"/><Relationship Id="rId6" Type="http://schemas.openxmlformats.org/officeDocument/2006/relationships/hyperlink" Target="https://stud.rtu.lv/rtu/discpub/oe.16993/ATM204_Gleznosana" TargetMode="External"/><Relationship Id="rId146" Type="http://schemas.openxmlformats.org/officeDocument/2006/relationships/hyperlink" Target="https://stud.rtu.lv/rtu/discpub/oe.35833" TargetMode="External"/><Relationship Id="rId7" Type="http://schemas.openxmlformats.org/officeDocument/2006/relationships/hyperlink" Target="https://stud.rtu.lv/rtu/discpub/oe.17005" TargetMode="External"/><Relationship Id="rId145" Type="http://schemas.openxmlformats.org/officeDocument/2006/relationships/hyperlink" Target="https://stud.rtu.lv/rtu/discpub/printDiscEn.35965/DA3112_Nuclear_Magnetic_Resonance_Spectroscopy.pdf" TargetMode="External"/><Relationship Id="rId8" Type="http://schemas.openxmlformats.org/officeDocument/2006/relationships/hyperlink" Target="https://stud.rtu.lv/rtu/discpub/printDiscEn.17006/ATM225_Sculpture.pdf" TargetMode="External"/><Relationship Id="rId144" Type="http://schemas.openxmlformats.org/officeDocument/2006/relationships/hyperlink" Target="https://stud.rtu.lv/rtu/discpub/oe.32735" TargetMode="External"/><Relationship Id="rId73" Type="http://schemas.openxmlformats.org/officeDocument/2006/relationships/hyperlink" Target="https://stud.rtu.lv/rtu/discpub/oe.35291" TargetMode="External"/><Relationship Id="rId72" Type="http://schemas.openxmlformats.org/officeDocument/2006/relationships/hyperlink" Target="https://stud.rtu.lv/rtu/discpub/printDiscEn.35931/DE0345_The_Basics_of_Control_Theory.pdf" TargetMode="External"/><Relationship Id="rId75" Type="http://schemas.openxmlformats.org/officeDocument/2006/relationships/hyperlink" Target="https://stud.rtu.lv/rtu/discpub/oe.35949" TargetMode="External"/><Relationship Id="rId74" Type="http://schemas.openxmlformats.org/officeDocument/2006/relationships/hyperlink" Target="https://stud.rtu.lv/rtu/discpub/oe.34810" TargetMode="External"/><Relationship Id="rId77" Type="http://schemas.openxmlformats.org/officeDocument/2006/relationships/hyperlink" Target="https://stud.rtu.lv/rtu/discpub/oe.31542" TargetMode="External"/><Relationship Id="rId76" Type="http://schemas.openxmlformats.org/officeDocument/2006/relationships/hyperlink" Target="https://stud.rtu.lv/rtu/discpub/oe.35936" TargetMode="External"/><Relationship Id="rId79" Type="http://schemas.openxmlformats.org/officeDocument/2006/relationships/hyperlink" Target="https://stud.rtu.lv/rtu/discpub/printDiscEn.35944/DE0357_Telecommunications_Theory.pdf" TargetMode="External"/><Relationship Id="rId78" Type="http://schemas.openxmlformats.org/officeDocument/2006/relationships/hyperlink" Target="https://stud.rtu.lv/rtu/discpub/oe.32617" TargetMode="External"/><Relationship Id="rId71" Type="http://schemas.openxmlformats.org/officeDocument/2006/relationships/hyperlink" Target="https://stud.rtu.lv/rtu/discpub/oe.39626" TargetMode="External"/><Relationship Id="rId70" Type="http://schemas.openxmlformats.org/officeDocument/2006/relationships/hyperlink" Target="https://stud.rtu.lv/rtu/discpub/oe.34831" TargetMode="External"/><Relationship Id="rId139" Type="http://schemas.openxmlformats.org/officeDocument/2006/relationships/hyperlink" Target="https://stud.rtu.lv/rtu/discpub/oe.34966" TargetMode="External"/><Relationship Id="rId138" Type="http://schemas.openxmlformats.org/officeDocument/2006/relationships/hyperlink" Target="https://stud.rtu.lv/rtu/discpub/oe.37770/BM0772_Vibrotehnika_un_vibromasinas" TargetMode="External"/><Relationship Id="rId137" Type="http://schemas.openxmlformats.org/officeDocument/2006/relationships/hyperlink" Target="https://stud.rtu.lv/rtu/discpub/oe.37772/BM0774_Trieciena_teorija" TargetMode="External"/><Relationship Id="rId132" Type="http://schemas.openxmlformats.org/officeDocument/2006/relationships/hyperlink" Target="https://stud.rtu.lv/rtu/discpub/oe.35435/BM0177_Teoretiska_mehanika_(masinzinibas)" TargetMode="External"/><Relationship Id="rId131" Type="http://schemas.openxmlformats.org/officeDocument/2006/relationships/hyperlink" Target="https://stud.rtu.lv/rtu/discpub/oe.35435/BM0177_Teoretiska_mehanika_(masinzinibas)" TargetMode="External"/><Relationship Id="rId130" Type="http://schemas.openxmlformats.org/officeDocument/2006/relationships/hyperlink" Target="https://stud.rtu.lv/rtu/discpub/oe.34970" TargetMode="External"/><Relationship Id="rId136" Type="http://schemas.openxmlformats.org/officeDocument/2006/relationships/hyperlink" Target="https://stud.rtu.lv/rtu/discpub/oe.34698/BM0005_Rotoru_masinas" TargetMode="External"/><Relationship Id="rId135" Type="http://schemas.openxmlformats.org/officeDocument/2006/relationships/hyperlink" Target="https://stud.rtu.lv/rtu/discpub/oe.35077/BM0125_Materialu_nelineara_mehanika" TargetMode="External"/><Relationship Id="rId134" Type="http://schemas.openxmlformats.org/officeDocument/2006/relationships/hyperlink" Target="https://stud.rtu.lv/rtu/discpub/oe.34697/BM0004_Kompozitu_materialu_mehanika" TargetMode="External"/><Relationship Id="rId133" Type="http://schemas.openxmlformats.org/officeDocument/2006/relationships/hyperlink" Target="https://stud.rtu.lv/rtu/discpub/oe.35072/BM0121_Masinu,_konstrukciju_un_tehnologisko_procesu_analize_un_optimizacija" TargetMode="External"/><Relationship Id="rId62" Type="http://schemas.openxmlformats.org/officeDocument/2006/relationships/hyperlink" Target="https://stud.rtu.lv/rtu/discpub/printDiscEn.36556/DE0478_Artificial_Intelligence.pdf" TargetMode="External"/><Relationship Id="rId61" Type="http://schemas.openxmlformats.org/officeDocument/2006/relationships/hyperlink" Target="https://stud.rtu.lv/rtu/discpub/printDiscEn.35752/DE0283_Database_Management_Systems.pdf" TargetMode="External"/><Relationship Id="rId64" Type="http://schemas.openxmlformats.org/officeDocument/2006/relationships/hyperlink" Target="https://stud.rtu.lv/rtu/discpub/oe.38108" TargetMode="External"/><Relationship Id="rId63" Type="http://schemas.openxmlformats.org/officeDocument/2006/relationships/hyperlink" Target="https://stud.rtu.lv/rtu/discpub/oe.37487" TargetMode="External"/><Relationship Id="rId66" Type="http://schemas.openxmlformats.org/officeDocument/2006/relationships/hyperlink" Target="https://stud.rtu.lv/rtu/discpub/printDiscEn.38137/DE0948_Secure_Computer_Networks_Systems.pdf" TargetMode="External"/><Relationship Id="rId172" Type="http://schemas.openxmlformats.org/officeDocument/2006/relationships/hyperlink" Target="https://stud.rtu.lv/rtu/discpub/oe.36639" TargetMode="External"/><Relationship Id="rId65" Type="http://schemas.openxmlformats.org/officeDocument/2006/relationships/hyperlink" Target="https://stud.rtu.lv/rtu/discpub/oe.38136" TargetMode="External"/><Relationship Id="rId171" Type="http://schemas.openxmlformats.org/officeDocument/2006/relationships/hyperlink" Target="https://stud.rtu.lv/rtu/discpub/printDiscEn.35502/JA0044_Maritime_English.pdf" TargetMode="External"/><Relationship Id="rId68" Type="http://schemas.openxmlformats.org/officeDocument/2006/relationships/hyperlink" Target="https://stud.rtu.lv/rtu/discpub/oe.35937" TargetMode="External"/><Relationship Id="rId170" Type="http://schemas.openxmlformats.org/officeDocument/2006/relationships/hyperlink" Target="https://stud.rtu.lv/rtu/discpub/oe.35110/JA0014_Jurniecibas_anglu_valoda" TargetMode="External"/><Relationship Id="rId67" Type="http://schemas.openxmlformats.org/officeDocument/2006/relationships/hyperlink" Target="https://stud.rtu.lv/rtu/discpub/printDiscEn.38111/DE0943_Software_for_Internet_of_Things.pdf" TargetMode="External"/><Relationship Id="rId60" Type="http://schemas.openxmlformats.org/officeDocument/2006/relationships/hyperlink" Target="https://stud.rtu.lv/rtu/discpub/printDiscEn.38032/DE0918_Data_Structures_and_Algorithms.pdf" TargetMode="External"/><Relationship Id="rId165" Type="http://schemas.openxmlformats.org/officeDocument/2006/relationships/hyperlink" Target="https://stud.rtu.lv/rtu/discpub/oe.36256/JA0118_Darba_aizsardziba_un_likumdosana_uz_kugiem" TargetMode="External"/><Relationship Id="rId69" Type="http://schemas.openxmlformats.org/officeDocument/2006/relationships/hyperlink" Target="https://stud.rtu.lv/rtu/discpub/oe.35948" TargetMode="External"/><Relationship Id="rId164" Type="http://schemas.openxmlformats.org/officeDocument/2006/relationships/hyperlink" Target="https://stud.rtu.lv/rtu/discpub/oe.40883/JA0239_Jurniecibas_ekonomika_un_uznemejdarbiba" TargetMode="External"/><Relationship Id="rId163" Type="http://schemas.openxmlformats.org/officeDocument/2006/relationships/hyperlink" Target="https://stud.rtu.lv/rtu/discpub/oe.33383" TargetMode="External"/><Relationship Id="rId162" Type="http://schemas.openxmlformats.org/officeDocument/2006/relationships/hyperlink" Target="https://stud.rtu.lv/rtu/discpub/oe.39505/SC0010_Sports_(pasaizsardzibas_speckurss)" TargetMode="External"/><Relationship Id="rId169" Type="http://schemas.openxmlformats.org/officeDocument/2006/relationships/hyperlink" Target="https://stud.rtu.lv/rtu/discpub/printDiscEn.33393/LJA163_Maritime_English_for_Navigators.pdf" TargetMode="External"/><Relationship Id="rId168" Type="http://schemas.openxmlformats.org/officeDocument/2006/relationships/hyperlink" Target="https://stud.rtu.lv/rtu/discpub/oe.35134/JA0030_Inzeniergrafika_un_telotaja_geometrija" TargetMode="External"/><Relationship Id="rId167" Type="http://schemas.openxmlformats.org/officeDocument/2006/relationships/hyperlink" Target="https://stud.rtu.lv/rtu/discpub/oe.36630/JA0142_Fizika" TargetMode="External"/><Relationship Id="rId166" Type="http://schemas.openxmlformats.org/officeDocument/2006/relationships/hyperlink" Target="https://stud.rtu.lv/rtu/discpub/oe.36248/JA0110_Fizika" TargetMode="External"/><Relationship Id="rId51" Type="http://schemas.openxmlformats.org/officeDocument/2006/relationships/hyperlink" Target="https://stud.rtu.lv/rtu/discpub/oe.37614/DE0820_Ievads_humanitarajas_un_socialajas_zinatnes" TargetMode="External"/><Relationship Id="rId50" Type="http://schemas.openxmlformats.org/officeDocument/2006/relationships/hyperlink" Target="https://stud.rtu.lv/rtu/discpub/printDiscEn.37340/DE0703_E-pedagogy_and_e-didactics.pdf" TargetMode="External"/><Relationship Id="rId53" Type="http://schemas.openxmlformats.org/officeDocument/2006/relationships/hyperlink" Target="https://stud.rtu.lv/rtu/discpub/oe.37597/DE0805_Starpvalodu_informacijas_parnese" TargetMode="External"/><Relationship Id="rId52" Type="http://schemas.openxmlformats.org/officeDocument/2006/relationships/hyperlink" Target="https://stud.rtu.lv/rtu/discpub/oe.37346/DE0709_Izzinasana:_nozimes_atveide" TargetMode="External"/><Relationship Id="rId55" Type="http://schemas.openxmlformats.org/officeDocument/2006/relationships/hyperlink" Target="https://stud.rtu.lv/rtu/discpub/oe.9433" TargetMode="External"/><Relationship Id="rId161" Type="http://schemas.openxmlformats.org/officeDocument/2006/relationships/hyperlink" Target="https://www.rtu.lv/en/sport" TargetMode="External"/><Relationship Id="rId54" Type="http://schemas.openxmlformats.org/officeDocument/2006/relationships/hyperlink" Target="https://stud.rtu.lv/rtu/discpub/oe.9494" TargetMode="External"/><Relationship Id="rId160" Type="http://schemas.openxmlformats.org/officeDocument/2006/relationships/hyperlink" Target="https://stud.rtu.lv/rtu/discpub/oe.39506/SC0011_Sports_(peldesana)" TargetMode="External"/><Relationship Id="rId57" Type="http://schemas.openxmlformats.org/officeDocument/2006/relationships/hyperlink" Target="https://stud.rtu.lv/rtu/discpub/printDiscEn.9640/DSP341_Fundamentals_of_Computer_Systems_Design.pdf" TargetMode="External"/><Relationship Id="rId56" Type="http://schemas.openxmlformats.org/officeDocument/2006/relationships/hyperlink" Target="https://stud.rtu.lv/rtu/discpub/oe.9714" TargetMode="External"/><Relationship Id="rId159" Type="http://schemas.openxmlformats.org/officeDocument/2006/relationships/hyperlink" Target="https://www.rtu.lv/en/sport" TargetMode="External"/><Relationship Id="rId59" Type="http://schemas.openxmlformats.org/officeDocument/2006/relationships/hyperlink" Target="https://stud.rtu.lv/rtu/discpub/oe.39537/DE1014_Algoritmizesanas_prakse" TargetMode="External"/><Relationship Id="rId154" Type="http://schemas.openxmlformats.org/officeDocument/2006/relationships/hyperlink" Target="https://stud.rtu.lv/rtu/discpub/oe.39499/SC0004_Sports_(arstnieciska_vingrosana)" TargetMode="External"/><Relationship Id="rId58" Type="http://schemas.openxmlformats.org/officeDocument/2006/relationships/hyperlink" Target="https://stud.rtu.lv/rtu/discpub/oe.35221" TargetMode="External"/><Relationship Id="rId153" Type="http://schemas.openxmlformats.org/officeDocument/2006/relationships/hyperlink" Target="https://www.rtu.lv/en/sport" TargetMode="External"/><Relationship Id="rId152" Type="http://schemas.openxmlformats.org/officeDocument/2006/relationships/hyperlink" Target="https://stud.rtu.lv/rtu/discpub/oe.41158/SC0012_Sports_(sahs)" TargetMode="External"/><Relationship Id="rId151" Type="http://schemas.openxmlformats.org/officeDocument/2006/relationships/hyperlink" Target="https://www.rtu.lv/en/sport" TargetMode="External"/><Relationship Id="rId158" Type="http://schemas.openxmlformats.org/officeDocument/2006/relationships/hyperlink" Target="https://stud.rtu.lv/rtu/discpub/oe.39496/SC0002_Sports_(volejbols)" TargetMode="External"/><Relationship Id="rId157" Type="http://schemas.openxmlformats.org/officeDocument/2006/relationships/hyperlink" Target="https://www.rtu.lv/en/sport" TargetMode="External"/><Relationship Id="rId156" Type="http://schemas.openxmlformats.org/officeDocument/2006/relationships/hyperlink" Target="https://stud.rtu.lv/rtu/discpub/oe.38405/SC0001_Sports_(basketbols)" TargetMode="External"/><Relationship Id="rId155" Type="http://schemas.openxmlformats.org/officeDocument/2006/relationships/hyperlink" Target="https://www.rtu.lv/en/sport" TargetMode="External"/><Relationship Id="rId107" Type="http://schemas.openxmlformats.org/officeDocument/2006/relationships/hyperlink" Target="https://stud.rtu.lv/rtu/discpub/oe.36173" TargetMode="External"/><Relationship Id="rId106" Type="http://schemas.openxmlformats.org/officeDocument/2006/relationships/hyperlink" Target="https://stud.rtu.lv/rtu/discpub/oe.36109" TargetMode="External"/><Relationship Id="rId105" Type="http://schemas.openxmlformats.org/officeDocument/2006/relationships/hyperlink" Target="https://stud.rtu.lv/rtu/discpub/oe.36126" TargetMode="External"/><Relationship Id="rId104" Type="http://schemas.openxmlformats.org/officeDocument/2006/relationships/hyperlink" Target="https://stud.rtu.lv/rtu/discpub/printDiscEn.36118/BM0346_Technical_English_for_Civil_Engineering.pdf" TargetMode="External"/><Relationship Id="rId109" Type="http://schemas.openxmlformats.org/officeDocument/2006/relationships/hyperlink" Target="https://stud.rtu.lv/rtu/discpub/oe.36187" TargetMode="External"/><Relationship Id="rId108" Type="http://schemas.openxmlformats.org/officeDocument/2006/relationships/hyperlink" Target="https://stud.rtu.lv/rtu/discpub/oe.36180" TargetMode="External"/><Relationship Id="rId103" Type="http://schemas.openxmlformats.org/officeDocument/2006/relationships/hyperlink" Target="https://stud.rtu.lv/rtu/discpub/oe.36120/BM0347_Buvmehanika" TargetMode="External"/><Relationship Id="rId102" Type="http://schemas.openxmlformats.org/officeDocument/2006/relationships/hyperlink" Target="https://stud.rtu.lv/rtu/discpub/oe.36110" TargetMode="External"/><Relationship Id="rId101" Type="http://schemas.openxmlformats.org/officeDocument/2006/relationships/hyperlink" Target="https://stud.rtu.lv/rtu/discpub/printDiscEn.36108/BM0338_Maintenance_of_Buildings.pdf" TargetMode="External"/><Relationship Id="rId100" Type="http://schemas.openxmlformats.org/officeDocument/2006/relationships/hyperlink" Target="https://stud.rtu.lv/rtu/discpub/oe.36121/BM0348_Ievads_buvniecibas_rasesana_un_projektesana" TargetMode="External"/><Relationship Id="rId129" Type="http://schemas.openxmlformats.org/officeDocument/2006/relationships/hyperlink" Target="https://stud.rtu.lv/rtu/discpub/oe.35434/BM0176_Materialu_pretestiba_(masinzinibas)" TargetMode="External"/><Relationship Id="rId128" Type="http://schemas.openxmlformats.org/officeDocument/2006/relationships/hyperlink" Target="https://stud.rtu.lv/rtu/discpub/oe.35434/BM0176_Materialu_pretestiba_(masinzinibas)" TargetMode="External"/><Relationship Id="rId127" Type="http://schemas.openxmlformats.org/officeDocument/2006/relationships/hyperlink" Target="https://stud.rtu.lv/rtu/discpub/oe.35898" TargetMode="External"/><Relationship Id="rId126" Type="http://schemas.openxmlformats.org/officeDocument/2006/relationships/hyperlink" Target="https://stud.rtu.lv/rtu/discpub/printDiscEn.35885/BM0287_Mechanics.pdf" TargetMode="External"/><Relationship Id="rId121" Type="http://schemas.openxmlformats.org/officeDocument/2006/relationships/hyperlink" Target="https://stud.rtu.lv/rtu/discpub/printDiscEn.34992/BM0061_Construction_of_Machines_and_Mechanisms.pdf" TargetMode="External"/><Relationship Id="rId120" Type="http://schemas.openxmlformats.org/officeDocument/2006/relationships/hyperlink" Target="https://stud.rtu.lv/rtu/discpub/oe.34728" TargetMode="External"/><Relationship Id="rId125" Type="http://schemas.openxmlformats.org/officeDocument/2006/relationships/hyperlink" Target="https://studreg.rtu.lv/reg/pub/skr/card/35890" TargetMode="External"/><Relationship Id="rId124" Type="http://schemas.openxmlformats.org/officeDocument/2006/relationships/hyperlink" Target="https://stud.rtu.lv/rtu/discpub/printDiscEn.35890/BM0291_Material_Science.pdf" TargetMode="External"/><Relationship Id="rId123" Type="http://schemas.openxmlformats.org/officeDocument/2006/relationships/hyperlink" Target="https://stud.rtu.lv/rtu/discpub/oe.35481/BM0217_Inzeniermehanikas_problemas" TargetMode="External"/><Relationship Id="rId122" Type="http://schemas.openxmlformats.org/officeDocument/2006/relationships/hyperlink" Target="https://stud.rtu.lv/rtu/discpub/oe.35882" TargetMode="External"/><Relationship Id="rId95" Type="http://schemas.openxmlformats.org/officeDocument/2006/relationships/hyperlink" Target="https://stud.rtu.lv/rtu/discpub/printDiscEn.34877/DE0107_Design_Technologies.pdf" TargetMode="External"/><Relationship Id="rId94" Type="http://schemas.openxmlformats.org/officeDocument/2006/relationships/hyperlink" Target="https://stud.rtu.lv/rtu/discpub/oe.34862" TargetMode="External"/><Relationship Id="rId97" Type="http://schemas.openxmlformats.org/officeDocument/2006/relationships/hyperlink" Target="https://stud.rtu.lv/rtu/discpub/oe.34874" TargetMode="External"/><Relationship Id="rId96" Type="http://schemas.openxmlformats.org/officeDocument/2006/relationships/hyperlink" Target="https://stud.rtu.lv/rtu/discpub/printDiscEn.35310/DE0210_Software_Defined_Radio.pdf" TargetMode="External"/><Relationship Id="rId99" Type="http://schemas.openxmlformats.org/officeDocument/2006/relationships/hyperlink" Target="https://stud.rtu.lv/rtu/discpub/printDiscEn.36124/BM0351_Construction_Methods_and_Technology.pdf" TargetMode="External"/><Relationship Id="rId98" Type="http://schemas.openxmlformats.org/officeDocument/2006/relationships/hyperlink" Target="https://stud.rtu.lv/rtu/discpub/printDiscEn.35658/BM0253_Building_Structures.pdf" TargetMode="External"/><Relationship Id="rId91" Type="http://schemas.openxmlformats.org/officeDocument/2006/relationships/hyperlink" Target="https://stud.rtu.lv/rtu/discpub/oe.35322/DE0221_Telekomunikaciju_un_datoru_tikli" TargetMode="External"/><Relationship Id="rId90" Type="http://schemas.openxmlformats.org/officeDocument/2006/relationships/hyperlink" Target="https://stud.rtu.lv/rtu/discpub/oe.35327/DE0226_Elektrosakaru_teorija_(speckurss)" TargetMode="External"/><Relationship Id="rId93" Type="http://schemas.openxmlformats.org/officeDocument/2006/relationships/hyperlink" Target="https://stud.rtu.lv/rtu/discpub/oe.35313/DE0213_Mobilas_sakaru_sistemas" TargetMode="External"/><Relationship Id="rId92" Type="http://schemas.openxmlformats.org/officeDocument/2006/relationships/hyperlink" Target="https://stud.rtu.lv/rtu/discpub/oe.37679/DE0848_Ciparu_optiskas_sakaru_sistemas" TargetMode="External"/><Relationship Id="rId118" Type="http://schemas.openxmlformats.org/officeDocument/2006/relationships/hyperlink" Target="https://stud.rtu.lv/rtu/discpub/oe.36186" TargetMode="External"/><Relationship Id="rId117" Type="http://schemas.openxmlformats.org/officeDocument/2006/relationships/hyperlink" Target="https://stud.rtu.lv/rtu/discpub/oe.36156" TargetMode="External"/><Relationship Id="rId116" Type="http://schemas.openxmlformats.org/officeDocument/2006/relationships/hyperlink" Target="https://stud.rtu.lv/rtu/discpub/oe.37106" TargetMode="External"/><Relationship Id="rId115" Type="http://schemas.openxmlformats.org/officeDocument/2006/relationships/hyperlink" Target="https://stud.rtu.lv/rtu/discpub/oe.35186" TargetMode="External"/><Relationship Id="rId119" Type="http://schemas.openxmlformats.org/officeDocument/2006/relationships/hyperlink" Target="https://stud.rtu.lv/rtu/discpub/oe.37113" TargetMode="External"/><Relationship Id="rId110" Type="http://schemas.openxmlformats.org/officeDocument/2006/relationships/hyperlink" Target="https://stud.rtu.lv/rtu/discpub/oe.36165" TargetMode="External"/><Relationship Id="rId114" Type="http://schemas.openxmlformats.org/officeDocument/2006/relationships/hyperlink" Target="https://stud.rtu.lv/rtu/discpub/oe.36182" TargetMode="External"/><Relationship Id="rId113" Type="http://schemas.openxmlformats.org/officeDocument/2006/relationships/hyperlink" Target="https://stud.rtu.lv/rtu/discpub/oe.36179" TargetMode="External"/><Relationship Id="rId112" Type="http://schemas.openxmlformats.org/officeDocument/2006/relationships/hyperlink" Target="https://stud.rtu.lv/rtu/discpub/oe.36168" TargetMode="External"/><Relationship Id="rId111" Type="http://schemas.openxmlformats.org/officeDocument/2006/relationships/hyperlink" Target="https://stud.rtu.lv/rtu/discpub/printDiscEn.37110/BM0650_Fundamentals_of_Research_and_Patents.pdf"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stud.rtu.lv/rtu/discpub/oe.35077/BM0125_Materialu_nelineara_mehanika" TargetMode="External"/><Relationship Id="rId190" Type="http://schemas.openxmlformats.org/officeDocument/2006/relationships/hyperlink" Target="https://www.rtu.lv/en/sport" TargetMode="External"/><Relationship Id="rId42" Type="http://schemas.openxmlformats.org/officeDocument/2006/relationships/hyperlink" Target="https://stud.rtu.lv/rtu/discpub/oe.35072/BM0121_Masinu,_konstrukciju_un_tehnologisko_procesu_analize_un_optimizacija" TargetMode="External"/><Relationship Id="rId41" Type="http://schemas.openxmlformats.org/officeDocument/2006/relationships/hyperlink" Target="https://stud.rtu.lv/rtu/discpub/oe.35057/BM0110_Termodinamika_un_gazes_dinamika" TargetMode="External"/><Relationship Id="rId44" Type="http://schemas.openxmlformats.org/officeDocument/2006/relationships/hyperlink" Target="https://stud.rtu.lv/rtu/discpub/oe.35018/BM0079_Netradicionalie_energijas_avoti" TargetMode="External"/><Relationship Id="rId194" Type="http://schemas.openxmlformats.org/officeDocument/2006/relationships/hyperlink" Target="https://stud.rtu.lv/rtu/discpub/oe.23246/HFA103_Sports_(volejbols)" TargetMode="External"/><Relationship Id="rId43" Type="http://schemas.openxmlformats.org/officeDocument/2006/relationships/hyperlink" Target="https://stud.rtu.lv/rtu/discpub/oe.37772/BM0774_Trieciena_teorija" TargetMode="External"/><Relationship Id="rId193" Type="http://schemas.openxmlformats.org/officeDocument/2006/relationships/hyperlink" Target="https://www.rtu.lv/en/sport" TargetMode="External"/><Relationship Id="rId46" Type="http://schemas.openxmlformats.org/officeDocument/2006/relationships/hyperlink" Target="https://stud.rtu.lv/rtu/discpub/oe.37784/BM0785_Tehnisko_sistemu_svarstibas_un_stabilitate" TargetMode="External"/><Relationship Id="rId192" Type="http://schemas.openxmlformats.org/officeDocument/2006/relationships/hyperlink" Target="https://stud.rtu.lv/rtu/discpub/oe.23245/HFA102_Sports_(basketbols)" TargetMode="External"/><Relationship Id="rId45" Type="http://schemas.openxmlformats.org/officeDocument/2006/relationships/hyperlink" Target="https://stud.rtu.lv/rtu/discpub/oe.37783/BM0784_Celsanas_un_transporta_masinas" TargetMode="External"/><Relationship Id="rId191" Type="http://schemas.openxmlformats.org/officeDocument/2006/relationships/hyperlink" Target="https://www.rtu.lv/en/sport" TargetMode="External"/><Relationship Id="rId48" Type="http://schemas.openxmlformats.org/officeDocument/2006/relationships/hyperlink" Target="https://drive.google.com/file/d/1ovNlokIK9L_BMVYTaYUwahqNNARr7R2W/view?usp=drive_link" TargetMode="External"/><Relationship Id="rId187" Type="http://schemas.openxmlformats.org/officeDocument/2006/relationships/hyperlink" Target="https://www.rtu.lv/en/sport" TargetMode="External"/><Relationship Id="rId47" Type="http://schemas.openxmlformats.org/officeDocument/2006/relationships/hyperlink" Target="https://stud.rtu.lv/rtu/discpub/oe.37787/BM0786_Optimizacijas_metodes" TargetMode="External"/><Relationship Id="rId186" Type="http://schemas.openxmlformats.org/officeDocument/2006/relationships/hyperlink" Target="https://stud.rtu.lv/rtu/discpub/o.38186/DA5223_Ilgtspejigi_industrialie_procesi_un_atjaunojamo_energoresursu_tehnologijas" TargetMode="External"/><Relationship Id="rId185" Type="http://schemas.openxmlformats.org/officeDocument/2006/relationships/hyperlink" Target="https://stud.rtu.lv/rtu/discpub/oe.38235/DA5204_Vides_tehnologijas" TargetMode="External"/><Relationship Id="rId49" Type="http://schemas.openxmlformats.org/officeDocument/2006/relationships/hyperlink" Target="https://drive.google.com/file/d/1I-t_pHkKEnyGAqebQQssCDoDYXpt5t_1/view?usp=drive_link" TargetMode="External"/><Relationship Id="rId184" Type="http://schemas.openxmlformats.org/officeDocument/2006/relationships/hyperlink" Target="https://stud.rtu.lv/rtu/discpub/oe.37500/DA0250_Ietekmes_uz_vidi_vertejums" TargetMode="External"/><Relationship Id="rId189" Type="http://schemas.openxmlformats.org/officeDocument/2006/relationships/hyperlink" Target="https://www.rtu.lv/en/sport" TargetMode="External"/><Relationship Id="rId188" Type="http://schemas.openxmlformats.org/officeDocument/2006/relationships/hyperlink" Target="https://stud.rtu.lv/rtu/discpub/oe.23255/HFA112_Sports_(futbols)" TargetMode="External"/><Relationship Id="rId31" Type="http://schemas.openxmlformats.org/officeDocument/2006/relationships/hyperlink" Target="https://stud.rtu.lv/rtu/discpub/oe.35397/BM0175_Datormaciba_(pamatkurss)" TargetMode="External"/><Relationship Id="rId30" Type="http://schemas.openxmlformats.org/officeDocument/2006/relationships/hyperlink" Target="https://stud.rtu.lv/rtu/discpub/oe.34693/BM0003_Masinu_dinamika_un_stipriba" TargetMode="External"/><Relationship Id="rId33" Type="http://schemas.openxmlformats.org/officeDocument/2006/relationships/hyperlink" Target="https://stud.rtu.lv/rtu/discpub/oe.35435/BM0177_Teoretiska_mehanika_(masinzinibas)" TargetMode="External"/><Relationship Id="rId183" Type="http://schemas.openxmlformats.org/officeDocument/2006/relationships/hyperlink" Target="https://stud.rtu.lv/rtu/discpub/oe.35813/DA5109_Ievads_vides_petijumu_metodes_un_teorija" TargetMode="External"/><Relationship Id="rId32" Type="http://schemas.openxmlformats.org/officeDocument/2006/relationships/hyperlink" Target="https://stud.rtu.lv/rtu/discpub/oe.34954/BM0050_Cieta_deformejama_kermena_mehanika" TargetMode="External"/><Relationship Id="rId182" Type="http://schemas.openxmlformats.org/officeDocument/2006/relationships/hyperlink" Target="https://stud.rtu.lv/rtu/discpub/oe.35803/DA5110_Ievads_biotehonomika" TargetMode="External"/><Relationship Id="rId35" Type="http://schemas.openxmlformats.org/officeDocument/2006/relationships/hyperlink" Target="https://stud.rtu.lv/rtu/discpub/oe.35434/BM0176_Materialu_pretestiba_(masinzinibas)" TargetMode="External"/><Relationship Id="rId181" Type="http://schemas.openxmlformats.org/officeDocument/2006/relationships/hyperlink" Target="https://stud.rtu.lv/rtu/discpub/oe.35955/DA3116_Kimijas_tehnologijas_pamatprocesi_un_aparati" TargetMode="External"/><Relationship Id="rId34" Type="http://schemas.openxmlformats.org/officeDocument/2006/relationships/hyperlink" Target="https://stud.rtu.lv/rtu/discpub/oe.35888/BM0290_Plusmas_mehanika" TargetMode="External"/><Relationship Id="rId180" Type="http://schemas.openxmlformats.org/officeDocument/2006/relationships/hyperlink" Target="https://stud.rtu.lv/rtu/discpub/oe.35959/DA3109_Fizikala_kimija,_termodinamika" TargetMode="External"/><Relationship Id="rId37" Type="http://schemas.openxmlformats.org/officeDocument/2006/relationships/hyperlink" Target="https://stud.rtu.lv/rtu/discpub/oe.35887/BM0289_Inzeniermaterialu_struktura_un_ipasibas" TargetMode="External"/><Relationship Id="rId176" Type="http://schemas.openxmlformats.org/officeDocument/2006/relationships/hyperlink" Target="https://stud.rtu.lv/rtu/discpub/oe.39829/IV0759_Civila_aizsardziba" TargetMode="External"/><Relationship Id="rId36" Type="http://schemas.openxmlformats.org/officeDocument/2006/relationships/hyperlink" Target="https://stud.rtu.lv/rtu/discpub/printDiscEn.12498/MMP219_Resistance_of_Materials_(for_mechanical_engineering).pdf" TargetMode="External"/><Relationship Id="rId175" Type="http://schemas.openxmlformats.org/officeDocument/2006/relationships/hyperlink" Target="https://stud.rtu.lv/rtu/discpub/oe.37026/IV0506_Politikas_un_ipasuma_filozofija" TargetMode="External"/><Relationship Id="rId39" Type="http://schemas.openxmlformats.org/officeDocument/2006/relationships/hyperlink" Target="https://stud.rtu.lv/rtu/discpub/printDiscEn.12522/MMP533_Nonlinear_Mechanics_of_Materials.pdf" TargetMode="External"/><Relationship Id="rId174" Type="http://schemas.openxmlformats.org/officeDocument/2006/relationships/hyperlink" Target="https://stud.rtu.lv/rtu/discpub/oe.35197/IV0078_Cenu_veidosana_buvnieciba" TargetMode="External"/><Relationship Id="rId38" Type="http://schemas.openxmlformats.org/officeDocument/2006/relationships/hyperlink" Target="https://stud.rtu.lv/rtu/discpub/oe.37780/BM0781_Eksperimentala_mehanika_un_tehniska_diagnostika" TargetMode="External"/><Relationship Id="rId173" Type="http://schemas.openxmlformats.org/officeDocument/2006/relationships/hyperlink" Target="https://stud.rtu.lv/rtu/discpub/printDiscEn.35398/IV0129_Construction_Pricing.pdf" TargetMode="External"/><Relationship Id="rId179" Type="http://schemas.openxmlformats.org/officeDocument/2006/relationships/hyperlink" Target="https://stud.rtu.lv/rtu/discpub/oe.35980/DA3106_Analitiska_kimija" TargetMode="External"/><Relationship Id="rId178" Type="http://schemas.openxmlformats.org/officeDocument/2006/relationships/hyperlink" Target="https://stud.rtu.lv/rtu/discpub/oe.35963/DA3104_Vispariga_kimija" TargetMode="External"/><Relationship Id="rId177" Type="http://schemas.openxmlformats.org/officeDocument/2006/relationships/hyperlink" Target="https://stud.rtu.lv/rtu/discpub/oe.34988/DA3103_Kimisko_vielu_parvaldiba_un_vides_aizsardziba" TargetMode="External"/><Relationship Id="rId20" Type="http://schemas.openxmlformats.org/officeDocument/2006/relationships/hyperlink" Target="https://stud.rtu.lv/rtu/discpub/oe.25812" TargetMode="External"/><Relationship Id="rId22" Type="http://schemas.openxmlformats.org/officeDocument/2006/relationships/hyperlink" Target="https://stud.rtu.lv/rtu/discpub/printDiscEn.12555/MTH302_Methodology_and_Technique_of_Design.pdf" TargetMode="External"/><Relationship Id="rId21" Type="http://schemas.openxmlformats.org/officeDocument/2006/relationships/hyperlink" Target="https://stud.rtu.lv/rtu/discpub/oe.35481/BM0217_Inzeniermehanikas_problemas" TargetMode="External"/><Relationship Id="rId24" Type="http://schemas.openxmlformats.org/officeDocument/2006/relationships/hyperlink" Target="https://stud.rtu.lv/rtu/discpub/oe.12444" TargetMode="External"/><Relationship Id="rId23" Type="http://schemas.openxmlformats.org/officeDocument/2006/relationships/hyperlink" Target="https://stud.rtu.lv/rtu/discpub/oe.34955/BM0051_Projektesanas_metodika_un_tehnika" TargetMode="External"/><Relationship Id="rId26" Type="http://schemas.openxmlformats.org/officeDocument/2006/relationships/hyperlink" Target="https://stud.rtu.lv/rtu/discpub/oe.12439" TargetMode="External"/><Relationship Id="rId25" Type="http://schemas.openxmlformats.org/officeDocument/2006/relationships/hyperlink" Target="https://stud.rtu.lv/rtu/discpub/oe.34991/BM0060_Elektro,_pneimo_un_hidroautomatika" TargetMode="External"/><Relationship Id="rId28" Type="http://schemas.openxmlformats.org/officeDocument/2006/relationships/hyperlink" Target="https://stud.rtu.lv/rtu/discpub/oe.34973/BM0054_Hidro-_un_gazu_dinamika" TargetMode="External"/><Relationship Id="rId27" Type="http://schemas.openxmlformats.org/officeDocument/2006/relationships/hyperlink" Target="https://stud.rtu.lv/rtu/discpub/oe.34958/BM0052_Razosanas_automatizacijas_elektroniekartas" TargetMode="External"/><Relationship Id="rId29" Type="http://schemas.openxmlformats.org/officeDocument/2006/relationships/hyperlink" Target="https://stud.rtu.lv/rtu/discpub/printDiscEn.12554/MTH301_Machine_Dynamics_and_Strength.pdf" TargetMode="External"/><Relationship Id="rId11" Type="http://schemas.openxmlformats.org/officeDocument/2006/relationships/hyperlink" Target="https://stud.rtu.lv/rtu/discpub/oe.35865" TargetMode="External"/><Relationship Id="rId10" Type="http://schemas.openxmlformats.org/officeDocument/2006/relationships/hyperlink" Target="https://stud.rtu.lv/rtu/discpub/printDiscEn.17006/ATM225_Sculpture.pdf" TargetMode="External"/><Relationship Id="rId13" Type="http://schemas.openxmlformats.org/officeDocument/2006/relationships/hyperlink" Target="https://stud.rtu.lv/rtu/discpub/printDiscEn.30652/BSG705_Building_Climate_Systems_in_Architecture.pdf" TargetMode="External"/><Relationship Id="rId12" Type="http://schemas.openxmlformats.org/officeDocument/2006/relationships/hyperlink" Target="https://stud.rtu.lv/rtu/discpub/oe.20145" TargetMode="External"/><Relationship Id="rId15" Type="http://schemas.openxmlformats.org/officeDocument/2006/relationships/hyperlink" Target="https://stud.rtu.lv/rtu/discpub/oe.17110" TargetMode="External"/><Relationship Id="rId198" Type="http://schemas.openxmlformats.org/officeDocument/2006/relationships/hyperlink" Target="https://stud.rtu.lv/rtu/discpub/oe.36630/JA0142_Fizika" TargetMode="External"/><Relationship Id="rId14" Type="http://schemas.openxmlformats.org/officeDocument/2006/relationships/hyperlink" Target="https://stud.rtu.lv/rtu/discpub/oe.30602/AAP714_Interjera_arhitektura" TargetMode="External"/><Relationship Id="rId197" Type="http://schemas.openxmlformats.org/officeDocument/2006/relationships/hyperlink" Target="https://stud.rtu.lv/rtu/discpub/oe.36248/JA0110_Fizika" TargetMode="External"/><Relationship Id="rId17" Type="http://schemas.openxmlformats.org/officeDocument/2006/relationships/hyperlink" Target="https://stud.rtu.lv/rtu/discpub/o.37046/AD0134_Musdienu_arhitektura" TargetMode="External"/><Relationship Id="rId196" Type="http://schemas.openxmlformats.org/officeDocument/2006/relationships/hyperlink" Target="https://stud.rtu.lv/rtu/discpub/oe.23250/HFA107_Sports_(peldesana)" TargetMode="External"/><Relationship Id="rId16" Type="http://schemas.openxmlformats.org/officeDocument/2006/relationships/hyperlink" Target="https://stud.rtu.lv/rtu/discpub/printDiscEn.12829/AAR435_Contemporary_Architecture.pdf" TargetMode="External"/><Relationship Id="rId195" Type="http://schemas.openxmlformats.org/officeDocument/2006/relationships/hyperlink" Target="https://www.rtu.lv/en/sport" TargetMode="External"/><Relationship Id="rId19" Type="http://schemas.openxmlformats.org/officeDocument/2006/relationships/hyperlink" Target="https://stud.rtu.lv/rtu/discpub/oe.28499" TargetMode="External"/><Relationship Id="rId18" Type="http://schemas.openxmlformats.org/officeDocument/2006/relationships/hyperlink" Target="https://stud.rtu.lv/rtu/discpub/oe.37388/AD0139_Dizaina_analize_un_kritika" TargetMode="External"/><Relationship Id="rId199" Type="http://schemas.openxmlformats.org/officeDocument/2006/relationships/hyperlink" Target="https://stud.rtu.lv/rtu/discpub/oe.33393/LJA163_Jurniecibas_anglu_valoda_kugu_vaditajiem" TargetMode="External"/><Relationship Id="rId84" Type="http://schemas.openxmlformats.org/officeDocument/2006/relationships/hyperlink" Target="https://stud.rtu.lv/rtu/discpub/oe.34825/DE0064_Datortehnologijas_petnieciba" TargetMode="External"/><Relationship Id="rId83" Type="http://schemas.openxmlformats.org/officeDocument/2006/relationships/hyperlink" Target="https://stud.rtu.lv/rtu/discpub/oe.35946/DE0359_Telekomunikaciju_sistemas" TargetMode="External"/><Relationship Id="rId86" Type="http://schemas.openxmlformats.org/officeDocument/2006/relationships/hyperlink" Target="https://stud.rtu.lv/rtu/discpub/oe.34809/DE0048_Ciparu_iekartas_un_sistemas" TargetMode="External"/><Relationship Id="rId85" Type="http://schemas.openxmlformats.org/officeDocument/2006/relationships/hyperlink" Target="https://stud.rtu.lv/rtu/discpub/oe.35301/DE0202_Elektronu_ierices" TargetMode="External"/><Relationship Id="rId88" Type="http://schemas.openxmlformats.org/officeDocument/2006/relationships/hyperlink" Target="https://stud.rtu.lv/rtu/discpub/oe.35287/DE0189_Mainstravas_kezu_pamati" TargetMode="External"/><Relationship Id="rId150" Type="http://schemas.openxmlformats.org/officeDocument/2006/relationships/hyperlink" Target="https://stud.rtu.lv/rtu/discpub/oe.38174/IV0713_Marketings" TargetMode="External"/><Relationship Id="rId87" Type="http://schemas.openxmlformats.org/officeDocument/2006/relationships/hyperlink" Target="https://stud.rtu.lv/rtu/discpub/oe.35944/DE0357_Elektrosakaru_teorija" TargetMode="External"/><Relationship Id="rId89" Type="http://schemas.openxmlformats.org/officeDocument/2006/relationships/hyperlink" Target="https://stud.rtu.lv/rtu/discpub/oe.35280/DE0182_Tiklu_datu_bazes_un_bankas" TargetMode="External"/><Relationship Id="rId80" Type="http://schemas.openxmlformats.org/officeDocument/2006/relationships/hyperlink" Target="https://stud.rtu.lv/rtu/discpub/oe.35930/DE0344_Ievads_elektronikas_un_telekomunikaciju_nozare" TargetMode="External"/><Relationship Id="rId82" Type="http://schemas.openxmlformats.org/officeDocument/2006/relationships/hyperlink" Target="https://stud.rtu.lv/rtu/discpub/oe.35940/DE0354_Materialzinibu_pamati" TargetMode="External"/><Relationship Id="rId81" Type="http://schemas.openxmlformats.org/officeDocument/2006/relationships/hyperlink" Target="https://stud.rtu.lv/rtu/discpub/oe.35274/DE0177_Ciparu_elektronika_un_datoru_arhitektura" TargetMode="External"/><Relationship Id="rId1" Type="http://schemas.openxmlformats.org/officeDocument/2006/relationships/comments" Target="../comments2.xml"/><Relationship Id="rId2" Type="http://schemas.openxmlformats.org/officeDocument/2006/relationships/hyperlink" Target="https://stud.rtu.lv/rtu/discpub/list?english=true" TargetMode="External"/><Relationship Id="rId3" Type="http://schemas.openxmlformats.org/officeDocument/2006/relationships/hyperlink" Target="https://stud.rtu.lv/rtu/discpub/printDiscEn.36746" TargetMode="External"/><Relationship Id="rId149" Type="http://schemas.openxmlformats.org/officeDocument/2006/relationships/hyperlink" Target="https://stud.rtu.lv/rtu/discpub/printDiscEn.35790/IV0218_Marketing.pdf" TargetMode="External"/><Relationship Id="rId4" Type="http://schemas.openxmlformats.org/officeDocument/2006/relationships/hyperlink" Target="https://stud.rtu.lv/rtu/discpub/printDisc.35209/DE0140_Latviesu_valoda_arzemju_studentiem.pdf" TargetMode="External"/><Relationship Id="rId148" Type="http://schemas.openxmlformats.org/officeDocument/2006/relationships/hyperlink" Target="https://stud.rtu.lv/rtu/discpub/oe.35839" TargetMode="External"/><Relationship Id="rId9" Type="http://schemas.openxmlformats.org/officeDocument/2006/relationships/hyperlink" Target="https://stud.rtu.lv/rtu/discpub/oe.17005" TargetMode="External"/><Relationship Id="rId143" Type="http://schemas.openxmlformats.org/officeDocument/2006/relationships/hyperlink" Target="https://stud.rtu.lv/rtu/discpub/printDiscEn.37602/DE0810_Introduction_to_Knowledge_Society_Technology.pdf" TargetMode="External"/><Relationship Id="rId142" Type="http://schemas.openxmlformats.org/officeDocument/2006/relationships/hyperlink" Target="https://stud.rtu.lv/rtu/discpub/oe.37618" TargetMode="External"/><Relationship Id="rId141" Type="http://schemas.openxmlformats.org/officeDocument/2006/relationships/hyperlink" Target="https://stud.rtu.lv/rtu/discpub/printDiscEn.37611/DE0817_Software_Metrology_and_Planning_Models.pdf" TargetMode="External"/><Relationship Id="rId140" Type="http://schemas.openxmlformats.org/officeDocument/2006/relationships/hyperlink" Target="https://stud.rtu.lv/rtu/discpub/printDiscEn.37605/DE0813_Applied_Software.pdf" TargetMode="External"/><Relationship Id="rId5" Type="http://schemas.openxmlformats.org/officeDocument/2006/relationships/hyperlink" Target="https://docs.google.com/forms/d/e/1FAIpQLSfkzXxV-NKrFBG8YojrpV8w0rtX32E1Fm0pXk7bbSI8baH50w/viewform" TargetMode="External"/><Relationship Id="rId147" Type="http://schemas.openxmlformats.org/officeDocument/2006/relationships/hyperlink" Target="https://stud.rtu.lv/rtu/discpub/printDiscEn.37608/DE0815_Study_Design_and_Implementation.pdf" TargetMode="External"/><Relationship Id="rId6" Type="http://schemas.openxmlformats.org/officeDocument/2006/relationships/hyperlink" Target="https://stud.rtu.lv/rtu/discpub/oe.40741/KC0001_Ievads_Latvijas_kultura,_vesture_un_dzivesveida" TargetMode="External"/><Relationship Id="rId146" Type="http://schemas.openxmlformats.org/officeDocument/2006/relationships/hyperlink" Target="https://stud.rtu.lv/rtu/discpub/oe.37354" TargetMode="External"/><Relationship Id="rId7" Type="http://schemas.openxmlformats.org/officeDocument/2006/relationships/hyperlink" Target="https://stud.rtu.lv/rtu/discpub/oe.17024/AAR303_Arhitekturas_projektesana_III" TargetMode="External"/><Relationship Id="rId145" Type="http://schemas.openxmlformats.org/officeDocument/2006/relationships/hyperlink" Target="https://stud.rtu.lv/rtu/discpub/printDiscEn.37617/DE0823_Digital_Discourse_Studies.pdf" TargetMode="External"/><Relationship Id="rId8" Type="http://schemas.openxmlformats.org/officeDocument/2006/relationships/hyperlink" Target="https://stud.rtu.lv/rtu/discpub/oe.16993/ATM204_Gleznosana" TargetMode="External"/><Relationship Id="rId144" Type="http://schemas.openxmlformats.org/officeDocument/2006/relationships/hyperlink" Target="https://stud.rtu.lv/rtu/discpub/oe.38201" TargetMode="External"/><Relationship Id="rId73" Type="http://schemas.openxmlformats.org/officeDocument/2006/relationships/hyperlink" Target="https://stud.rtu.lv/rtu/discpub/oe.37457/DE0747_Uznemumarhitektura_un_prasibu_inzenierija" TargetMode="External"/><Relationship Id="rId72" Type="http://schemas.openxmlformats.org/officeDocument/2006/relationships/hyperlink" Target="https://stud.rtu.lv/rtu/discpub/oe.9444" TargetMode="External"/><Relationship Id="rId75" Type="http://schemas.openxmlformats.org/officeDocument/2006/relationships/hyperlink" Target="https://stud.rtu.lv/rtu/discpub/oe.37453/DE0745_Modernas_datu_tehnologijas" TargetMode="External"/><Relationship Id="rId74" Type="http://schemas.openxmlformats.org/officeDocument/2006/relationships/hyperlink" Target="https://stud.rtu.lv/rtu/discpub/oe.37463/DE0752_Sistemu_teorija" TargetMode="External"/><Relationship Id="rId77" Type="http://schemas.openxmlformats.org/officeDocument/2006/relationships/hyperlink" Target="https://stud.rtu.lv/rtu/discpub/oe.37084/DE0638_Digitala_transformacija" TargetMode="External"/><Relationship Id="rId76" Type="http://schemas.openxmlformats.org/officeDocument/2006/relationships/hyperlink" Target="https://stud.rtu.lv/rtu/discpub/oe.37445/DE0738_Uznemumu_informacijas_tehnologijas_arhitektura,_lietojumi_un_integracija" TargetMode="External"/><Relationship Id="rId79" Type="http://schemas.openxmlformats.org/officeDocument/2006/relationships/hyperlink" Target="https://stud.rtu.lv/rtu/discpub/oe.37458/DE0748_Tiklu_drosibas_prasibas" TargetMode="External"/><Relationship Id="rId78" Type="http://schemas.openxmlformats.org/officeDocument/2006/relationships/hyperlink" Target="https://stud.rtu.lv/rtu/discpub/oe.34678/DE0001_Datu_glabasanas_tiklosana" TargetMode="External"/><Relationship Id="rId71" Type="http://schemas.openxmlformats.org/officeDocument/2006/relationships/hyperlink" Target="https://stud.rtu.lv/rtu/discpub/o.38092" TargetMode="External"/><Relationship Id="rId70" Type="http://schemas.openxmlformats.org/officeDocument/2006/relationships/hyperlink" Target="https://stud.rtu.lv/rtu/discpub/printDiscEn.37473/DE0759_Objektorientetas_programmaturas_attistiba.pdf" TargetMode="External"/><Relationship Id="rId139" Type="http://schemas.openxmlformats.org/officeDocument/2006/relationships/hyperlink" Target="https://stud.rtu.lv/rtu/discpub/oe.37619" TargetMode="External"/><Relationship Id="rId138" Type="http://schemas.openxmlformats.org/officeDocument/2006/relationships/hyperlink" Target="https://stud.rtu.lv/rtu/discpub/oe.37599" TargetMode="External"/><Relationship Id="rId137" Type="http://schemas.openxmlformats.org/officeDocument/2006/relationships/hyperlink" Target="https://stud.rtu.lv/rtu/discpub/oe.37595/DE0803_Terminologija_un_terminografija" TargetMode="External"/><Relationship Id="rId132" Type="http://schemas.openxmlformats.org/officeDocument/2006/relationships/hyperlink" Target="https://stud.rtu.lv/rtu/discpub/oe.37596/DE0804_Datorizeta_teksta_analize" TargetMode="External"/><Relationship Id="rId131" Type="http://schemas.openxmlformats.org/officeDocument/2006/relationships/hyperlink" Target="https://stud.rtu.lv/rtu/discpub/o.37601/DE0809_Digitala_tekstveide:_starpdisciplinara_pieeja" TargetMode="External"/><Relationship Id="rId130" Type="http://schemas.openxmlformats.org/officeDocument/2006/relationships/hyperlink" Target="https://stud.rtu.lv/rtu/discpub/oe.37597/DE0805_Starpvalodu_informacijas_parnese" TargetMode="External"/><Relationship Id="rId136" Type="http://schemas.openxmlformats.org/officeDocument/2006/relationships/hyperlink" Target="https://stud.rtu.lv/rtu/discpub/oe.37603/DE0811_Retorikas_strategijas_un_prasmes" TargetMode="External"/><Relationship Id="rId135" Type="http://schemas.openxmlformats.org/officeDocument/2006/relationships/hyperlink" Target="https://stud.rtu.lv/rtu/discpub/oe.37617/DE0823_Digitalais_diskurss" TargetMode="External"/><Relationship Id="rId134" Type="http://schemas.openxmlformats.org/officeDocument/2006/relationships/hyperlink" Target="https://stud.rtu.lv/rtu/discpub/oe.37608/DE0815_Petijuma_izstrade_un_istenosana" TargetMode="External"/><Relationship Id="rId133" Type="http://schemas.openxmlformats.org/officeDocument/2006/relationships/hyperlink" Target="https://stud.rtu.lv/rtu/discpub/oe.37613/DE0819_Digitala_valodas_macisanas_paradigma" TargetMode="External"/><Relationship Id="rId62" Type="http://schemas.openxmlformats.org/officeDocument/2006/relationships/hyperlink" Target="https://stud.rtu.lv/rtu/discpub/printDiscEn.9646/DSP347_System_Engineering.pdf" TargetMode="External"/><Relationship Id="rId61" Type="http://schemas.openxmlformats.org/officeDocument/2006/relationships/hyperlink" Target="https://stud.rtu.lv/rtu/discpub/printDiscEn.28396/BBK708_Building_Structures.pdf" TargetMode="External"/><Relationship Id="rId64" Type="http://schemas.openxmlformats.org/officeDocument/2006/relationships/hyperlink" Target="https://stud.rtu.lv/rtu/discpub/printDiscEn.9542/DPI349_Software_Evolution_Technologies.pdf" TargetMode="External"/><Relationship Id="rId63" Type="http://schemas.openxmlformats.org/officeDocument/2006/relationships/hyperlink" Target="https://stud.rtu.lv/rtu/discpub/printDiscEn.9429/DIP320_Adaptive_Data_Processing_Systems.pdf" TargetMode="External"/><Relationship Id="rId66" Type="http://schemas.openxmlformats.org/officeDocument/2006/relationships/hyperlink" Target="https://stud.rtu.lv/rtu/discpub/printDiscEn.35180/DE0133_Discrete_Structures_of_Computer_Science.pdf" TargetMode="External"/><Relationship Id="rId172" Type="http://schemas.openxmlformats.org/officeDocument/2006/relationships/hyperlink" Target="https://stud.rtu.lv/rtu/discpub/oe.35410/IV0134_Buvniecibas_projektu_vadisana" TargetMode="External"/><Relationship Id="rId65" Type="http://schemas.openxmlformats.org/officeDocument/2006/relationships/hyperlink" Target="https://stud.rtu.lv/rtu/discpub/oe.9643/DSP344_Sistemu_analize_un_zinasanu_iegusana" TargetMode="External"/><Relationship Id="rId171" Type="http://schemas.openxmlformats.org/officeDocument/2006/relationships/hyperlink" Target="https://stud.rtu.lv/rtu/discpub/oe.37014/IV0494_Nekustamo_ipasumu_vizualas_vides_planosana" TargetMode="External"/><Relationship Id="rId68" Type="http://schemas.openxmlformats.org/officeDocument/2006/relationships/hyperlink" Target="https://stud.rtu.lv/rtu/discpub/printDiscEn.38095" TargetMode="External"/><Relationship Id="rId170" Type="http://schemas.openxmlformats.org/officeDocument/2006/relationships/hyperlink" Target="https://stud.rtu.lv/rtu/discpub/oe.37027/IV0507_Petniecibas_metodes_buvuznemejdarbibas_un_nekustama_ipasuma_joma" TargetMode="External"/><Relationship Id="rId67" Type="http://schemas.openxmlformats.org/officeDocument/2006/relationships/hyperlink" Target="https://stud.rtu.lv/rtu/discpub/printDiscEn.38094" TargetMode="External"/><Relationship Id="rId60" Type="http://schemas.openxmlformats.org/officeDocument/2006/relationships/hyperlink" Target="https://stud.rtu.lv/rtu/discpub/printDiscEn.31202/BTB729_Roads_and_Bridges.pdf" TargetMode="External"/><Relationship Id="rId165" Type="http://schemas.openxmlformats.org/officeDocument/2006/relationships/hyperlink" Target="https://stud.rtu.lv/rtu/discpub/oe.37564/IV0650_Industriala_ilgtspeja_un_aprites_ekonomika" TargetMode="External"/><Relationship Id="rId69" Type="http://schemas.openxmlformats.org/officeDocument/2006/relationships/hyperlink" Target="https://stud.rtu.lv/rtu/discpub/printDiscEn.38096" TargetMode="External"/><Relationship Id="rId164" Type="http://schemas.openxmlformats.org/officeDocument/2006/relationships/hyperlink" Target="https://stud.rtu.lv/rtu/discpub/oe.37522/IV0626_Inovacijas_un_tehnologiju_parnese" TargetMode="External"/><Relationship Id="rId163" Type="http://schemas.openxmlformats.org/officeDocument/2006/relationships/hyperlink" Target="https://stud.rtu.lv/rtu/discpub/oe.37073/IV0518_Procesu_analize_un_vadiba" TargetMode="External"/><Relationship Id="rId162" Type="http://schemas.openxmlformats.org/officeDocument/2006/relationships/hyperlink" Target="https://stud.rtu.lv/rtu/discpub/oe.35188/IV0076_Civila_aizsardziba" TargetMode="External"/><Relationship Id="rId169" Type="http://schemas.openxmlformats.org/officeDocument/2006/relationships/hyperlink" Target="https://stud.rtu.lv/rtu/discpub/oe.37031/IV0511_Buvniecibas_vadisana" TargetMode="External"/><Relationship Id="rId168" Type="http://schemas.openxmlformats.org/officeDocument/2006/relationships/hyperlink" Target="https://stud.rtu.lv/rtu/discpub/oe.34971/IV0065_Ekologijas_sistemu_vadisana" TargetMode="External"/><Relationship Id="rId167" Type="http://schemas.openxmlformats.org/officeDocument/2006/relationships/hyperlink" Target="https://stud.rtu.lv/rtu/discpub/oe.36548/IV0398_Finansu_analize_un_planosana" TargetMode="External"/><Relationship Id="rId166" Type="http://schemas.openxmlformats.org/officeDocument/2006/relationships/hyperlink" Target="https://stud.rtu.lv/rtu/discpub/oe.37563/IV0649_Tehnologisko_projektu_vadiba" TargetMode="External"/><Relationship Id="rId51" Type="http://schemas.openxmlformats.org/officeDocument/2006/relationships/hyperlink" Target="https://stud.rtu.lv/rtu/discpub/oe.31191/BTG712_Modelesana_ar_3D_CAD_un_BIM" TargetMode="External"/><Relationship Id="rId50" Type="http://schemas.openxmlformats.org/officeDocument/2006/relationships/hyperlink" Target="https://stud.rtu.lv/rtu/discpub/oe.16682/BUK325_Udens_apgade_un_kanalizacija" TargetMode="External"/><Relationship Id="rId53" Type="http://schemas.openxmlformats.org/officeDocument/2006/relationships/hyperlink" Target="https://stud.rtu.lv/rtu/discpub/oe.36115/BM0344_Arhitekturas_projektesanas_pamatkurss" TargetMode="External"/><Relationship Id="rId52" Type="http://schemas.openxmlformats.org/officeDocument/2006/relationships/hyperlink" Target="https://stud.rtu.lv/rtu/discpub/oe.17335/BSG361_Buvniecibas_siltumfizika" TargetMode="External"/><Relationship Id="rId55" Type="http://schemas.openxmlformats.org/officeDocument/2006/relationships/hyperlink" Target="https://stud.rtu.lv/rtu/discpub/oe.36119/IV0283_Menedzments_buvrazosana" TargetMode="External"/><Relationship Id="rId161" Type="http://schemas.openxmlformats.org/officeDocument/2006/relationships/hyperlink" Target="https://stud.rtu.lv/rtu/discpub/oe.36006/IV0272_Starptautiska_ekonomika" TargetMode="External"/><Relationship Id="rId54" Type="http://schemas.openxmlformats.org/officeDocument/2006/relationships/hyperlink" Target="https://stud.rtu.lv/rtu/discpub/oe.36120/BM0347_Buvmehanika" TargetMode="External"/><Relationship Id="rId160" Type="http://schemas.openxmlformats.org/officeDocument/2006/relationships/hyperlink" Target="https://stud.rtu.lv/rtu/discpub/oe.35988/IV0255_Starptautiskas_finanses" TargetMode="External"/><Relationship Id="rId57" Type="http://schemas.openxmlformats.org/officeDocument/2006/relationships/hyperlink" Target="https://stud.rtu.lv/rtu/discpub/oe.36114/BM0343_Buvmateriali,_ipasibas_un_pielietojums" TargetMode="External"/><Relationship Id="rId56" Type="http://schemas.openxmlformats.org/officeDocument/2006/relationships/hyperlink" Target="https://stud.rtu.lv/rtu/discpub/oe.36117/IV0282_Tirgzinibas_buvnieciba" TargetMode="External"/><Relationship Id="rId159" Type="http://schemas.openxmlformats.org/officeDocument/2006/relationships/hyperlink" Target="https://stud.rtu.lv/rtu/discpub/oe.34873/IV0008_Eiropas_valstu_ekonomika" TargetMode="External"/><Relationship Id="rId59" Type="http://schemas.openxmlformats.org/officeDocument/2006/relationships/hyperlink" Target="https://stud.rtu.lv/rtu/discpub/oe.35683" TargetMode="External"/><Relationship Id="rId154" Type="http://schemas.openxmlformats.org/officeDocument/2006/relationships/hyperlink" Target="https://stud.rtu.lv/rtu/discpub/oe.36199/IV0294_Organizaciju_vadisana" TargetMode="External"/><Relationship Id="rId58" Type="http://schemas.openxmlformats.org/officeDocument/2006/relationships/hyperlink" Target="https://stud.rtu.lv/rtu/discpub/oe.36128/BM0355_Praktiska_geodezija" TargetMode="External"/><Relationship Id="rId153" Type="http://schemas.openxmlformats.org/officeDocument/2006/relationships/hyperlink" Target="https://stud.rtu.lv/rtu/discpub/oe.38151/IV0701_Informacijas_tehnologija_un_biznesa_datu_analize" TargetMode="External"/><Relationship Id="rId152" Type="http://schemas.openxmlformats.org/officeDocument/2006/relationships/hyperlink" Target="https://stud.rtu.lv/rtu/discpub/oe.34681/SD0003_Inovativu_produktu_izstrade_un_uznemejdarbiba" TargetMode="External"/><Relationship Id="rId151" Type="http://schemas.openxmlformats.org/officeDocument/2006/relationships/hyperlink" Target="https://stud.rtu.lv/rtu/discpub/oe.35799/IV0226_Biznesa_planosana" TargetMode="External"/><Relationship Id="rId158" Type="http://schemas.openxmlformats.org/officeDocument/2006/relationships/hyperlink" Target="https://stud.rtu.lv/rtu/discpub/oe.34925/IV0036_Nodokli_un_nodevas" TargetMode="External"/><Relationship Id="rId157" Type="http://schemas.openxmlformats.org/officeDocument/2006/relationships/hyperlink" Target="https://stud.rtu.lv/rtu/discpub/oe.36291/IV0342_Starptautisko_projektu_vadiba" TargetMode="External"/><Relationship Id="rId156" Type="http://schemas.openxmlformats.org/officeDocument/2006/relationships/hyperlink" Target="https://stud.rtu.lv/rtu/discpub/oe.31022" TargetMode="External"/><Relationship Id="rId155" Type="http://schemas.openxmlformats.org/officeDocument/2006/relationships/hyperlink" Target="https://stud.rtu.lv/rtu/discpub/oe.35640/IV0158_Starptautiska_tirdznieciba" TargetMode="External"/><Relationship Id="rId107" Type="http://schemas.openxmlformats.org/officeDocument/2006/relationships/hyperlink" Target="https://stud.rtu.lv/rtu/discpub/oe.37409/DE0735_Signalu_apstrades_sistemas_(kursa_projekts)" TargetMode="External"/><Relationship Id="rId106" Type="http://schemas.openxmlformats.org/officeDocument/2006/relationships/hyperlink" Target="https://stud.rtu.lv/rtu/discpub/oe.34870/DE0101_Signalu_apstrades_sistemas" TargetMode="External"/><Relationship Id="rId105" Type="http://schemas.openxmlformats.org/officeDocument/2006/relationships/hyperlink" Target="https://stud.rtu.lv/rtu/discpub/oe.35323/DE0222_Mikrovilnu_tehnika" TargetMode="External"/><Relationship Id="rId104" Type="http://schemas.openxmlformats.org/officeDocument/2006/relationships/hyperlink" Target="https://stud.rtu.lv/rtu/discpub/oe.32197" TargetMode="External"/><Relationship Id="rId109" Type="http://schemas.openxmlformats.org/officeDocument/2006/relationships/hyperlink" Target="https://stud.rtu.lv/rtu/discpub/oe.34860/DE0092_Funkcionalo_un_logisko_shemu_modelesana" TargetMode="External"/><Relationship Id="rId108" Type="http://schemas.openxmlformats.org/officeDocument/2006/relationships/hyperlink" Target="https://stud.rtu.lv/rtu/discpub/oe.35326/DE0225_Ciparu_elektronisko_sistemu_projektesana" TargetMode="External"/><Relationship Id="rId220" Type="http://schemas.openxmlformats.org/officeDocument/2006/relationships/vmlDrawing" Target="../drawings/vmlDrawing2.vml"/><Relationship Id="rId103" Type="http://schemas.openxmlformats.org/officeDocument/2006/relationships/hyperlink" Target="https://stud.rtu.lv/rtu/discpub/printDiscEn.10406/RRI324_Digital_Signal_Processing.pdf" TargetMode="External"/><Relationship Id="rId102" Type="http://schemas.openxmlformats.org/officeDocument/2006/relationships/hyperlink" Target="https://stud.rtu.lv/rtu/discpub/printDiscEn.32169/RTR820_Electrodynamics_and_RF_Devices.pdf" TargetMode="External"/><Relationship Id="rId101" Type="http://schemas.openxmlformats.org/officeDocument/2006/relationships/hyperlink" Target="https://stud.rtu.lv/rtu/discpub/oe.39626/DE1021_Elektronisko_sakaru_pakalpojumi_un_merijumi" TargetMode="External"/><Relationship Id="rId100" Type="http://schemas.openxmlformats.org/officeDocument/2006/relationships/hyperlink" Target="https://stud.rtu.lv/rtu/discpub/oe.35341/DE0239_Laboratoriju_praktikums_elektronika" TargetMode="External"/><Relationship Id="rId217" Type="http://schemas.openxmlformats.org/officeDocument/2006/relationships/hyperlink" Target="https://drive.google.com/file/d/1I8SMGpH8NiNTEkeqsVZrQkM4DLbc7iX8/view?usp=sharing" TargetMode="External"/><Relationship Id="rId216" Type="http://schemas.openxmlformats.org/officeDocument/2006/relationships/hyperlink" Target="https://drive.google.com/file/d/1-56Ja804KrL0IcA7TDCSKXsfSXDPBtb-/view?usp=sharing" TargetMode="External"/><Relationship Id="rId215" Type="http://schemas.openxmlformats.org/officeDocument/2006/relationships/hyperlink" Target="https://stud.rtu.lv/rtu/discpub/oe.38125/JA0201_Datorprojektesana_1_(AutoCAD)" TargetMode="External"/><Relationship Id="rId214" Type="http://schemas.openxmlformats.org/officeDocument/2006/relationships/hyperlink" Target="https://stud.rtu.lv/rtu/discpub/oe.35123/JA0021_Kugu_paligmehanismi_un_sistemas" TargetMode="External"/><Relationship Id="rId219" Type="http://schemas.openxmlformats.org/officeDocument/2006/relationships/drawing" Target="../drawings/drawing2.xml"/><Relationship Id="rId218" Type="http://schemas.openxmlformats.org/officeDocument/2006/relationships/hyperlink" Target="https://stud.rtu.lv/rtu/discpub/oe.36628" TargetMode="External"/><Relationship Id="rId213" Type="http://schemas.openxmlformats.org/officeDocument/2006/relationships/hyperlink" Target="https://stud.rtu.lv/rtu/discpub/oe.36267/JA0129_Navigacija" TargetMode="External"/><Relationship Id="rId212" Type="http://schemas.openxmlformats.org/officeDocument/2006/relationships/hyperlink" Target="https://stud.rtu.lv/rtu/discpub/oe.35516/JA0056_Kvalitates_vadiba_juras_transporta" TargetMode="External"/><Relationship Id="rId211" Type="http://schemas.openxmlformats.org/officeDocument/2006/relationships/hyperlink" Target="https://stud.rtu.lv/rtu/discpub/oe.36619/JA0131_Termodinamika_un_siltumparvade" TargetMode="External"/><Relationship Id="rId210" Type="http://schemas.openxmlformats.org/officeDocument/2006/relationships/hyperlink" Target="https://stud.rtu.lv/rtu/discpub/oe.35122/JA0020_Inzeniermehanika_kugu_inzenieriem" TargetMode="External"/><Relationship Id="rId129" Type="http://schemas.openxmlformats.org/officeDocument/2006/relationships/hyperlink" Target="https://stud.rtu.lv/rtu/discpub/oe.37346/DE0709_Izzinasana:_nozimes_atveide" TargetMode="External"/><Relationship Id="rId128" Type="http://schemas.openxmlformats.org/officeDocument/2006/relationships/hyperlink" Target="https://stud.rtu.lv/rtu/discpub/oe.37614/DE0820_Ievads_humanitarajas_un_socialajas_zinatnes" TargetMode="External"/><Relationship Id="rId127" Type="http://schemas.openxmlformats.org/officeDocument/2006/relationships/hyperlink" Target="https://stud.rtu.lv/rtu/discpub/oe.37358/DE0721_Musdienu_pieeja_terminu_darinasanai:_teorija_un_prakse" TargetMode="External"/><Relationship Id="rId126" Type="http://schemas.openxmlformats.org/officeDocument/2006/relationships/hyperlink" Target="https://stud.rtu.lv/rtu/discpub/oe.37341/DE0704_Digitala_retorika" TargetMode="External"/><Relationship Id="rId121" Type="http://schemas.openxmlformats.org/officeDocument/2006/relationships/hyperlink" Target="https://stud.rtu.lv/rtu/discpub/printDiscEn.6697/VIA156_Translation_and_Comprehension_of_Professional_Literature.pdf" TargetMode="External"/><Relationship Id="rId120" Type="http://schemas.openxmlformats.org/officeDocument/2006/relationships/hyperlink" Target="https://stud.rtu.lv/rtu/discpub/oe.36731/DE0509_Zinatniska_rakstu_valoda" TargetMode="External"/><Relationship Id="rId125" Type="http://schemas.openxmlformats.org/officeDocument/2006/relationships/hyperlink" Target="https://stud.rtu.lv/rtu/discpub/oe.37360/DE0723_Teksta_analizes_modernas_metodes" TargetMode="External"/><Relationship Id="rId124" Type="http://schemas.openxmlformats.org/officeDocument/2006/relationships/hyperlink" Target="https://stud.rtu.lv/rtu/discpub/oe.36761/DE0539_Runas_un_klausisanas_prasmju_attistisana" TargetMode="External"/><Relationship Id="rId123" Type="http://schemas.openxmlformats.org/officeDocument/2006/relationships/hyperlink" Target="https://stud.rtu.lv/rtu/discpub/oe.6734" TargetMode="External"/><Relationship Id="rId122" Type="http://schemas.openxmlformats.org/officeDocument/2006/relationships/hyperlink" Target="https://stud.rtu.lv/rtu/discpub/oe.36733/DE0511_Profesionalas_literaturas_merklasisana_un_interpretesana" TargetMode="External"/><Relationship Id="rId95" Type="http://schemas.openxmlformats.org/officeDocument/2006/relationships/hyperlink" Target="https://stud.rtu.lv/rtu/discpub/oe.37675/DE0844_Telekomunikaciju_projektu_vadiba" TargetMode="External"/><Relationship Id="rId94" Type="http://schemas.openxmlformats.org/officeDocument/2006/relationships/hyperlink" Target="https://stud.rtu.lv/rtu/discpub/oe.37674/DE0843_Informacijas_optiskas_apstrades_fizika" TargetMode="External"/><Relationship Id="rId97" Type="http://schemas.openxmlformats.org/officeDocument/2006/relationships/hyperlink" Target="https://stud.rtu.lv/rtu/discpub/oe.38308/DE1003_Kvantu_kriptografija_un_protokoli" TargetMode="External"/><Relationship Id="rId96" Type="http://schemas.openxmlformats.org/officeDocument/2006/relationships/hyperlink" Target="https://stud.rtu.lv/rtu/discpub/oe.37682/DE0851_Integretas_fotonikas_pamati" TargetMode="External"/><Relationship Id="rId99" Type="http://schemas.openxmlformats.org/officeDocument/2006/relationships/hyperlink" Target="https://stud.rtu.lv/rtu/discpub/oe.37681/DE0850_Zinatniskie_seminari" TargetMode="External"/><Relationship Id="rId98" Type="http://schemas.openxmlformats.org/officeDocument/2006/relationships/hyperlink" Target="https://stud.rtu.lv/rtu/discpub/oe.34903/DE0122_Mikrovilnu_telekomunikaciju_sistemas" TargetMode="External"/><Relationship Id="rId91" Type="http://schemas.openxmlformats.org/officeDocument/2006/relationships/hyperlink" Target="https://ti.rtu.lv/wp-content/uploads/2022/02/RDE705-Zinatniskie_seminari_telekomunikaciju_joma.pdf" TargetMode="External"/><Relationship Id="rId90" Type="http://schemas.openxmlformats.org/officeDocument/2006/relationships/hyperlink" Target="https://stud.rtu.lv/rtu/discpub/oe.10348" TargetMode="External"/><Relationship Id="rId93" Type="http://schemas.openxmlformats.org/officeDocument/2006/relationships/hyperlink" Target="https://stud.rtu.lv/rtu/discpub/oe.37286/DE0686_Sakaru_sistemu_projektesana_un_tehniska_ekspluatacija" TargetMode="External"/><Relationship Id="rId92" Type="http://schemas.openxmlformats.org/officeDocument/2006/relationships/hyperlink" Target="https://stud.rtu.lv/rtu/discpub/oe.35309/DE0209_Skiedru_optikas_parraides_sistemas" TargetMode="External"/><Relationship Id="rId118" Type="http://schemas.openxmlformats.org/officeDocument/2006/relationships/hyperlink" Target="https://stud.rtu.lv/rtu/discpub/oe.36761/DE0539_Runas_un_klausisanas_prasmju_attistisana" TargetMode="External"/><Relationship Id="rId117" Type="http://schemas.openxmlformats.org/officeDocument/2006/relationships/hyperlink" Target="https://www.rtu.lv/writable/public_files/RTU_via310_runas_un_klausisanas_prasmju_attistisana.pdf" TargetMode="External"/><Relationship Id="rId116" Type="http://schemas.openxmlformats.org/officeDocument/2006/relationships/hyperlink" Target="https://stud.rtu.lv/rtu/discpub/oe.36751/DE0529_Terminologijas_petijumi_digitalo_humanitaro_zinatnu_laikmeta" TargetMode="External"/><Relationship Id="rId115" Type="http://schemas.openxmlformats.org/officeDocument/2006/relationships/hyperlink" Target="https://stud.rtu.lv/rtu/discpub/printDiscEn.32235/ETH714_Terminology_Research_in_the_Era_of_Digital_Humanities.pdf" TargetMode="External"/><Relationship Id="rId119" Type="http://schemas.openxmlformats.org/officeDocument/2006/relationships/hyperlink" Target="https://stud.rtu.lv/rtu/discpub/printDiscEn.32329/VSL714_Research_Writing.pdf" TargetMode="External"/><Relationship Id="rId110" Type="http://schemas.openxmlformats.org/officeDocument/2006/relationships/hyperlink" Target="https://stud.rtu.lv/rtu/discpub/oe.36760/DE0538_Ievads_valodnieciba" TargetMode="External"/><Relationship Id="rId114" Type="http://schemas.openxmlformats.org/officeDocument/2006/relationships/hyperlink" Target="https://stud.rtu.lv/rtu/discpub/oe.36767/DE0545_Analitiska_lasisana" TargetMode="External"/><Relationship Id="rId113" Type="http://schemas.openxmlformats.org/officeDocument/2006/relationships/hyperlink" Target="https://stud.rtu.lv/rtu/discpub/oe.36765/DE0543_Pastiprinats_gramatikas_kurss" TargetMode="External"/><Relationship Id="rId112" Type="http://schemas.openxmlformats.org/officeDocument/2006/relationships/hyperlink" Target="https://stud.rtu.lv/rtu/discpub/oe.36771/DE0549_Rakstveida_runas_pamati" TargetMode="External"/><Relationship Id="rId111" Type="http://schemas.openxmlformats.org/officeDocument/2006/relationships/hyperlink" Target="https://stud.rtu.lv/rtu/discpub/oe.36736/DE0514_Funkcionala_komunikacija" TargetMode="External"/><Relationship Id="rId206" Type="http://schemas.openxmlformats.org/officeDocument/2006/relationships/hyperlink" Target="https://stud.rtu.lv/rtu/discpub/oe.35539/JA0064_Kugosanas_drosiba" TargetMode="External"/><Relationship Id="rId205" Type="http://schemas.openxmlformats.org/officeDocument/2006/relationships/hyperlink" Target="https://stud.rtu.lv/rtu/discpub/oe.36257/JA0119_Jurniecibas_astronomija" TargetMode="External"/><Relationship Id="rId204" Type="http://schemas.openxmlformats.org/officeDocument/2006/relationships/hyperlink" Target="https://stud.rtu.lv/rtu/discpub/oe.33394/LJA166_Kugu_menedzments" TargetMode="External"/><Relationship Id="rId203" Type="http://schemas.openxmlformats.org/officeDocument/2006/relationships/hyperlink" Target="https://stud.rtu.lv/rtu/discpub/oe.35519/JA0057_Matematika" TargetMode="External"/><Relationship Id="rId209" Type="http://schemas.openxmlformats.org/officeDocument/2006/relationships/hyperlink" Target="https://stud.rtu.lv/rtu/discpub/oe.36262/JA0124_Vides_piesarnojuma_noversana_jura" TargetMode="External"/><Relationship Id="rId208" Type="http://schemas.openxmlformats.org/officeDocument/2006/relationships/hyperlink" Target="https://stud.rtu.lv/rtu/discpub/oe.36261/JA0123_Navigacijas_meteorologija" TargetMode="External"/><Relationship Id="rId207" Type="http://schemas.openxmlformats.org/officeDocument/2006/relationships/hyperlink" Target="https://stud.rtu.lv/rtu/discpub/oe.36252/JA0114_Kugu_sardzes_nodrosinasana" TargetMode="External"/><Relationship Id="rId202" Type="http://schemas.openxmlformats.org/officeDocument/2006/relationships/hyperlink" Target="https://stud.rtu.lv/rtu/discpub/oe.35502/JA0044_Jurniecibas_anglu_valoda" TargetMode="External"/><Relationship Id="rId201" Type="http://schemas.openxmlformats.org/officeDocument/2006/relationships/hyperlink" Target="https://stud.rtu.lv/rtu/discpub/oe.35110/JA0014_Jurniecibas_anglu_valoda" TargetMode="External"/><Relationship Id="rId200" Type="http://schemas.openxmlformats.org/officeDocument/2006/relationships/hyperlink" Target="https://stud.rtu.lv/rtu/discpub/oe.35110/JA0014_Jurniecibas_anglu_valoda"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stud.rtu.lv/rtu/discpub/oe.12524/MMP535_Plisuma_teorija" TargetMode="External"/><Relationship Id="rId190" Type="http://schemas.openxmlformats.org/officeDocument/2006/relationships/hyperlink" Target="https://stud.rtu.lv/rtu/discpub/oe.37606/DE0814_Audio_un_video_datu_apstrade" TargetMode="External"/><Relationship Id="rId42" Type="http://schemas.openxmlformats.org/officeDocument/2006/relationships/hyperlink" Target="https://stud.rtu.lv/rtu/discpub/oe.12528/MMP539_Vibrotehnika_un_vibromasinas" TargetMode="External"/><Relationship Id="rId41" Type="http://schemas.openxmlformats.org/officeDocument/2006/relationships/hyperlink" Target="https://stud.rtu.lv/rtu/discpub/oe.37770/BM0772_Vibrotehnika_un_vibromasinas" TargetMode="External"/><Relationship Id="rId44" Type="http://schemas.openxmlformats.org/officeDocument/2006/relationships/hyperlink" Target="https://stud.rtu.lv/rtu/discpub/oe.12567" TargetMode="External"/><Relationship Id="rId194" Type="http://schemas.openxmlformats.org/officeDocument/2006/relationships/hyperlink" Target="https://stud.rtu.lv/rtu/discpub/oe.37361/DE0724_Ievads_datu_korpusu_analize_humanitarajas_zinatnes" TargetMode="External"/><Relationship Id="rId43" Type="http://schemas.openxmlformats.org/officeDocument/2006/relationships/hyperlink" Target="https://stud.rtu.lv/rtu/discpub/oe.34698/BM0005_Rotoru_masinas" TargetMode="External"/><Relationship Id="rId193" Type="http://schemas.openxmlformats.org/officeDocument/2006/relationships/hyperlink" Target="https://stud.rtu.lv/rtu/discpub/oe.37347/DE0710_Kognitiva_un_sociala_psihologija" TargetMode="External"/><Relationship Id="rId46" Type="http://schemas.openxmlformats.org/officeDocument/2006/relationships/hyperlink" Target="https://stud.rtu.lv/rtu/discpub/oe.34697/BM0004_Kompozitu_materialu_mehanika" TargetMode="External"/><Relationship Id="rId192" Type="http://schemas.openxmlformats.org/officeDocument/2006/relationships/hyperlink" Target="https://stud.rtu.lv/rtu/discpub/oe.37347/DE0710_Kognitiva_un_sociala_psihologija" TargetMode="External"/><Relationship Id="rId45" Type="http://schemas.openxmlformats.org/officeDocument/2006/relationships/hyperlink" Target="https://stud.rtu.lv/rtu/discpub/oe.35072/BM0121_Masinu,_konstrukciju_un_tehnologisko_procesu_analize_un_optimizacija" TargetMode="External"/><Relationship Id="rId191" Type="http://schemas.openxmlformats.org/officeDocument/2006/relationships/hyperlink" Target="https://stud.rtu.lv/rtu/discpub/oe.37606/DE0814_Audio_un_video_datu_apstrade" TargetMode="External"/><Relationship Id="rId48" Type="http://schemas.openxmlformats.org/officeDocument/2006/relationships/hyperlink" Target="https://stud.rtu.lv/rtu/discpub/oe.37784/BM0785_Tehnisko_sistemu_svarstibas_un_stabilitate" TargetMode="External"/><Relationship Id="rId187" Type="http://schemas.openxmlformats.org/officeDocument/2006/relationships/hyperlink" Target="https://stud.rtu.lv/rtu/discpub/oe.37594/DE0802_Ievads_digitalajas_humanitarajas_zinatnes" TargetMode="External"/><Relationship Id="rId47" Type="http://schemas.openxmlformats.org/officeDocument/2006/relationships/hyperlink" Target="https://stud.rtu.lv/rtu/discpub/oe.37783/BM0784_Celsanas_un_transporta_masinas" TargetMode="External"/><Relationship Id="rId186" Type="http://schemas.openxmlformats.org/officeDocument/2006/relationships/hyperlink" Target="https://stud.rtu.lv/rtu/discpub/oe.37594/DE0802_Ievads_digitalajas_humanitarajas_zinatnes" TargetMode="External"/><Relationship Id="rId185" Type="http://schemas.openxmlformats.org/officeDocument/2006/relationships/hyperlink" Target="https://stud.rtu.lv/rtu/discpub/oe.36733/DE0511_Profesionalas_literaturas_merklasisana_un_interpretesana" TargetMode="External"/><Relationship Id="rId49" Type="http://schemas.openxmlformats.org/officeDocument/2006/relationships/hyperlink" Target="https://stud.rtu.lv/rtu/discpub/oe.37787/BM0786_Optimizacijas_metodes" TargetMode="External"/><Relationship Id="rId184" Type="http://schemas.openxmlformats.org/officeDocument/2006/relationships/hyperlink" Target="https://stud.rtu.lv/rtu/discpub/oe.36733/DE0511_Profesionalas_literaturas_merklasisana_un_interpretesana" TargetMode="External"/><Relationship Id="rId189" Type="http://schemas.openxmlformats.org/officeDocument/2006/relationships/hyperlink" Target="https://stud.rtu.lv/rtu/discpub/oe.37351/DE0714_Starpdisciplinara_semiotika" TargetMode="External"/><Relationship Id="rId188" Type="http://schemas.openxmlformats.org/officeDocument/2006/relationships/hyperlink" Target="https://stud.rtu.lv/rtu/discpub/oe.37351/DE0714_Starpdisciplinara_semiotika" TargetMode="External"/><Relationship Id="rId31" Type="http://schemas.openxmlformats.org/officeDocument/2006/relationships/hyperlink" Target="https://stud.rtu.lv/rtu/discpub/printDiscEn.12555/MTH302_Methodology_and_Technique_of_Design.pdf" TargetMode="External"/><Relationship Id="rId30" Type="http://schemas.openxmlformats.org/officeDocument/2006/relationships/hyperlink" Target="https://stud.rtu.lv/rtu/discpub/oe.17005" TargetMode="External"/><Relationship Id="rId33" Type="http://schemas.openxmlformats.org/officeDocument/2006/relationships/hyperlink" Target="https://stud.rtu.lv/rtu/discpub/oe.12150" TargetMode="External"/><Relationship Id="rId183" Type="http://schemas.openxmlformats.org/officeDocument/2006/relationships/hyperlink" Target="https://www.rtu.lv/writable/public_files/RTU_via156_profesionalas_literaturas_merklasisana_un_interpretesana.pdf" TargetMode="External"/><Relationship Id="rId32" Type="http://schemas.openxmlformats.org/officeDocument/2006/relationships/hyperlink" Target="https://stud.rtu.lv/rtu/discpub/oe.25812" TargetMode="External"/><Relationship Id="rId182" Type="http://schemas.openxmlformats.org/officeDocument/2006/relationships/hyperlink" Target="https://stud.rtu.lv/rtu/discpub/oe.36769/DE0547_Prezentacijas_prasme" TargetMode="External"/><Relationship Id="rId35" Type="http://schemas.openxmlformats.org/officeDocument/2006/relationships/hyperlink" Target="https://stud.rtu.lv/rtu/discpub/oe.25798" TargetMode="External"/><Relationship Id="rId181" Type="http://schemas.openxmlformats.org/officeDocument/2006/relationships/hyperlink" Target="https://stud.rtu.lv/rtu/discpub/oe.36769/DE0547_Prezentacijas_prasme" TargetMode="External"/><Relationship Id="rId34" Type="http://schemas.openxmlformats.org/officeDocument/2006/relationships/hyperlink" Target="https://stud.rtu.lv/rtu/discpub/oe.12553" TargetMode="External"/><Relationship Id="rId180" Type="http://schemas.openxmlformats.org/officeDocument/2006/relationships/hyperlink" Target="https://www.rtu.lv/writable/public_files/RTU_via171_prezentacijas_prasme.pdf" TargetMode="External"/><Relationship Id="rId37" Type="http://schemas.openxmlformats.org/officeDocument/2006/relationships/hyperlink" Target="https://wpweb-prod.rtu.lv/wp-content/uploads/sites/65/2016/04/Mechanical%20Engineering%20Bsc%202014/MSE201.pdf" TargetMode="External"/><Relationship Id="rId176" Type="http://schemas.openxmlformats.org/officeDocument/2006/relationships/hyperlink" Target="https://stud.rtu.lv/rtu/discpub/oe.36763/DE0541_Visparejais_spanu_valodas_kurss" TargetMode="External"/><Relationship Id="rId297" Type="http://schemas.openxmlformats.org/officeDocument/2006/relationships/hyperlink" Target="https://stud.rtu.lv/rtu/discpub/oe.23255/HFA112_Sports_(futbols)" TargetMode="External"/><Relationship Id="rId36" Type="http://schemas.openxmlformats.org/officeDocument/2006/relationships/hyperlink" Target="https://stud.rtu.lv/rtu/discpub/oe.13142" TargetMode="External"/><Relationship Id="rId175" Type="http://schemas.openxmlformats.org/officeDocument/2006/relationships/hyperlink" Target="https://stud.rtu.lv/rtu/discpub/oe.36763/DE0541_Visparejais_spanu_valodas_kurss" TargetMode="External"/><Relationship Id="rId296" Type="http://schemas.openxmlformats.org/officeDocument/2006/relationships/hyperlink" Target="https://stud.rtu.lv/rtu/discpub/oe.23255/HFA112_Sports_(futbols)" TargetMode="External"/><Relationship Id="rId39" Type="http://schemas.openxmlformats.org/officeDocument/2006/relationships/hyperlink" Target="https://stud.rtu.lv/rtu/discpub/oe.12524/MMP535_Plisuma_teorija" TargetMode="External"/><Relationship Id="rId174" Type="http://schemas.openxmlformats.org/officeDocument/2006/relationships/hyperlink" Target="https://www.rtu.lv/writable/public_files/RTU_via308_visparejais_spanu_valodas_kurss.pdf" TargetMode="External"/><Relationship Id="rId295" Type="http://schemas.openxmlformats.org/officeDocument/2006/relationships/hyperlink" Target="https://www.rtu.lv/en/sport" TargetMode="External"/><Relationship Id="rId38" Type="http://schemas.openxmlformats.org/officeDocument/2006/relationships/hyperlink" Target="https://stud.rtu.lv/rtu/discpub/oe.35887/BM0289_Inzeniermaterialu_struktura_un_ipasibas" TargetMode="External"/><Relationship Id="rId173" Type="http://schemas.openxmlformats.org/officeDocument/2006/relationships/hyperlink" Target="https://stud.rtu.lv/rtu/discpub/oe.36735/DE0513_Praktiskas_spanu_valodas_kurss_(otra_svesvaloda)" TargetMode="External"/><Relationship Id="rId294" Type="http://schemas.openxmlformats.org/officeDocument/2006/relationships/hyperlink" Target="https://stud.rtu.lv/rtu/discpub/oe.28176" TargetMode="External"/><Relationship Id="rId179" Type="http://schemas.openxmlformats.org/officeDocument/2006/relationships/hyperlink" Target="https://stud.rtu.lv/rtu/discpub/oe.36773/DE0551_Visparejais_vacu_valodas_kurss" TargetMode="External"/><Relationship Id="rId178" Type="http://schemas.openxmlformats.org/officeDocument/2006/relationships/hyperlink" Target="https://stud.rtu.lv/rtu/discpub/oe.36773/DE0551_Visparejais_vacu_valodas_kurss" TargetMode="External"/><Relationship Id="rId299" Type="http://schemas.openxmlformats.org/officeDocument/2006/relationships/hyperlink" Target="https://stud.rtu.lv/rtu/discpub/oe.23245/HFA102_Sports_(basketbols)" TargetMode="External"/><Relationship Id="rId177" Type="http://schemas.openxmlformats.org/officeDocument/2006/relationships/hyperlink" Target="https://stud.rtu.lv/rtu/discpub/oe.6863" TargetMode="External"/><Relationship Id="rId298" Type="http://schemas.openxmlformats.org/officeDocument/2006/relationships/hyperlink" Target="https://www.rtu.lv/en/sport" TargetMode="External"/><Relationship Id="rId20" Type="http://schemas.openxmlformats.org/officeDocument/2006/relationships/hyperlink" Target="https://stud.rtu.lv/rtu/discpub/oe.30649/AAP718_Ilgtspejiga-pilsetu-attistiba" TargetMode="External"/><Relationship Id="rId22" Type="http://schemas.openxmlformats.org/officeDocument/2006/relationships/hyperlink" Target="https://stud.rtu.lv/rtu/discpub/oe.29671/AAP708_Pilsetvides_dzivotspeja" TargetMode="External"/><Relationship Id="rId21" Type="http://schemas.openxmlformats.org/officeDocument/2006/relationships/hyperlink" Target="https://stud.rtu.lv/rtu/discpub/oe.29671/AAP708_Pilsetvides_dzivotspeja" TargetMode="External"/><Relationship Id="rId24" Type="http://schemas.openxmlformats.org/officeDocument/2006/relationships/hyperlink" Target="https://stud.rtu.lv/rtu/discpub/oe.35865" TargetMode="External"/><Relationship Id="rId23" Type="http://schemas.openxmlformats.org/officeDocument/2006/relationships/hyperlink" Target="https://stud.rtu.lv/rtu/discpub/printDiscEn.30649/AAP718_Sustainable_Urban_Development.pdf" TargetMode="External"/><Relationship Id="rId26" Type="http://schemas.openxmlformats.org/officeDocument/2006/relationships/hyperlink" Target="https://stud.rtu.lv/rtu/discpub/oe.12827/ATM101_Zimesana_I" TargetMode="External"/><Relationship Id="rId25" Type="http://schemas.openxmlformats.org/officeDocument/2006/relationships/hyperlink" Target="https://stud.rtu.lv/rtu/discpub/oe.12827/ATM101_Zimesana_I" TargetMode="External"/><Relationship Id="rId28" Type="http://schemas.openxmlformats.org/officeDocument/2006/relationships/hyperlink" Target="https://stud.rtu.lv/rtu/discpub/oe.16993/ATM204_Gleznosana" TargetMode="External"/><Relationship Id="rId27" Type="http://schemas.openxmlformats.org/officeDocument/2006/relationships/hyperlink" Target="https://stud.rtu.lv/rtu/discpub/oe.16993/ATM204_Gleznosana" TargetMode="External"/><Relationship Id="rId29" Type="http://schemas.openxmlformats.org/officeDocument/2006/relationships/hyperlink" Target="https://stud.rtu.lv/rtu/discpub/oe.17005" TargetMode="External"/><Relationship Id="rId11" Type="http://schemas.openxmlformats.org/officeDocument/2006/relationships/hyperlink" Target="https://stud.rtu.lv/rtu/discpub/oe.17019" TargetMode="External"/><Relationship Id="rId10" Type="http://schemas.openxmlformats.org/officeDocument/2006/relationships/hyperlink" Target="https://stud.rtu.lv/rtu/discpub/oe.28848/AAP707_Telpiskas_vides_projektesana" TargetMode="External"/><Relationship Id="rId13" Type="http://schemas.openxmlformats.org/officeDocument/2006/relationships/hyperlink" Target="https://stud.rtu.lv/rtu/discpub/oe.35594/AD0049_Pasakumu_dizaina_parvaldiba" TargetMode="External"/><Relationship Id="rId12" Type="http://schemas.openxmlformats.org/officeDocument/2006/relationships/hyperlink" Target="https://stud.rtu.lv/rtu/discpub/oe.35594/AD0049_Pasakumu_dizaina_parvaldiba" TargetMode="External"/><Relationship Id="rId15" Type="http://schemas.openxmlformats.org/officeDocument/2006/relationships/hyperlink" Target="https://stud.rtu.lv/rtu/discpub/oe.17093" TargetMode="External"/><Relationship Id="rId198" Type="http://schemas.openxmlformats.org/officeDocument/2006/relationships/hyperlink" Target="https://studreg.rtu.lv/reg/skr/disc/card/15792" TargetMode="External"/><Relationship Id="rId14" Type="http://schemas.openxmlformats.org/officeDocument/2006/relationships/hyperlink" Target="https://stud.rtu.lv/rtu/discpub/oe.17093" TargetMode="External"/><Relationship Id="rId197" Type="http://schemas.openxmlformats.org/officeDocument/2006/relationships/hyperlink" Target="https://stud.rtu.lv/rtu/discpub/oe.37366/DE0729_Komunikacijas_un_prezentacijas_prasme" TargetMode="External"/><Relationship Id="rId17" Type="http://schemas.openxmlformats.org/officeDocument/2006/relationships/hyperlink" Target="https://stud.rtu.lv/rtu/discpub/oe.17110" TargetMode="External"/><Relationship Id="rId196" Type="http://schemas.openxmlformats.org/officeDocument/2006/relationships/hyperlink" Target="https://stud.rtu.lv/rtu/discpub/oe.37366/DE0729_Komunikacijas_un_prezentacijas_prasme" TargetMode="External"/><Relationship Id="rId16" Type="http://schemas.openxmlformats.org/officeDocument/2006/relationships/hyperlink" Target="https://stud.rtu.lv/rtu/discpub/oe.17110" TargetMode="External"/><Relationship Id="rId195" Type="http://schemas.openxmlformats.org/officeDocument/2006/relationships/hyperlink" Target="https://stud.rtu.lv/rtu/discpub/oe.37361/DE0724_Ievads_datu_korpusu_analize_humanitarajas_zinatnes" TargetMode="External"/><Relationship Id="rId19" Type="http://schemas.openxmlformats.org/officeDocument/2006/relationships/hyperlink" Target="https://stud.rtu.lv/rtu/discpub/oe.35875/AD0072_Ilgtspejibas_principi_arhitektura_un_buvnieciba" TargetMode="External"/><Relationship Id="rId18" Type="http://schemas.openxmlformats.org/officeDocument/2006/relationships/hyperlink" Target="https://stud.rtu.lv/rtu/discpub/oe.35875/AD0072_Ilgtspejibas_principi_arhitektura_un_buvnieciba" TargetMode="External"/><Relationship Id="rId199" Type="http://schemas.openxmlformats.org/officeDocument/2006/relationships/hyperlink" Target="https://stud.rtu.lv/rtu/discpub/oe.35627/IV0147_Starptautiskais_marketings" TargetMode="External"/><Relationship Id="rId84" Type="http://schemas.openxmlformats.org/officeDocument/2006/relationships/hyperlink" Target="https://stud.rtu.lv/rtu/discpub/oe.9533/DPI230_Objektorienteta_programmesana" TargetMode="External"/><Relationship Id="rId83" Type="http://schemas.openxmlformats.org/officeDocument/2006/relationships/hyperlink" Target="https://stud.rtu.lv/rtu/discpub/oe.9494/DIP383_Programmaturas_izstrades_tehnologija" TargetMode="External"/><Relationship Id="rId86" Type="http://schemas.openxmlformats.org/officeDocument/2006/relationships/hyperlink" Target="https://stud.rtu.lv/rtu/discpub/oe.9637/DSP332_Maksliga_intelekta_pamati" TargetMode="External"/><Relationship Id="rId85" Type="http://schemas.openxmlformats.org/officeDocument/2006/relationships/hyperlink" Target="https://stud.rtu.lv/rtu/discpub/oe.9533/DPI230_Objektorienteta_programmesana" TargetMode="External"/><Relationship Id="rId88" Type="http://schemas.openxmlformats.org/officeDocument/2006/relationships/hyperlink" Target="https://stud.rtu.lv/rtu/discpub/oe.9433/DIP392_Lietisko_datorsistemu_programmatura" TargetMode="External"/><Relationship Id="rId150" Type="http://schemas.openxmlformats.org/officeDocument/2006/relationships/hyperlink" Target="https://stud.rtu.lv/rtu/discpub/oe.37679/DE0848_Ciparu_optiskas_sakaru_sistemas" TargetMode="External"/><Relationship Id="rId271" Type="http://schemas.openxmlformats.org/officeDocument/2006/relationships/hyperlink" Target="https://stud.rtu.lv/rtu/discpub/oe.32097/KOS721_Fermentacija_-_galaproduktu_identifikacija_un_attirisana" TargetMode="External"/><Relationship Id="rId87" Type="http://schemas.openxmlformats.org/officeDocument/2006/relationships/hyperlink" Target="https://stud.rtu.lv/rtu/discpub/oe.9637/DSP332_Maksliga_intelekta_pamati" TargetMode="External"/><Relationship Id="rId270" Type="http://schemas.openxmlformats.org/officeDocument/2006/relationships/hyperlink" Target="https://stud.rtu.lv/rtu/discpub/oe.32712/KVT760_Kimijas_tehnologijas_pamatprocesi_un_aparati" TargetMode="External"/><Relationship Id="rId89" Type="http://schemas.openxmlformats.org/officeDocument/2006/relationships/hyperlink" Target="https://stud.rtu.lv/rtu/discpub/oe.9433/DIP392_Lietisko_datorsistemu_programmatura" TargetMode="External"/><Relationship Id="rId80" Type="http://schemas.openxmlformats.org/officeDocument/2006/relationships/hyperlink" Target="https://stud.rtu.lv/rtu/discpub/oe.36128/BM0355_Praktiska_geodezija" TargetMode="External"/><Relationship Id="rId82" Type="http://schemas.openxmlformats.org/officeDocument/2006/relationships/hyperlink" Target="https://stud.rtu.lv/rtu/discpub/oe.9494/DIP383_Programmaturas_izstrades_tehnologija" TargetMode="External"/><Relationship Id="rId81" Type="http://schemas.openxmlformats.org/officeDocument/2006/relationships/hyperlink" Target="https://stud.rtu.lv/rtu/discpub/oe.36128/BM0355_Praktiska_geodezija" TargetMode="External"/><Relationship Id="rId1" Type="http://schemas.openxmlformats.org/officeDocument/2006/relationships/comments" Target="../comments3.xml"/><Relationship Id="rId2" Type="http://schemas.openxmlformats.org/officeDocument/2006/relationships/hyperlink" Target="https://stud.rtu.lv/rtu/discpub/list?english=true" TargetMode="External"/><Relationship Id="rId3" Type="http://schemas.openxmlformats.org/officeDocument/2006/relationships/hyperlink" Target="https://stud.rtu.lv/rtu/discpub/oe.32008/VSL711_Latviesu_valoda_arzemju_studentiem" TargetMode="External"/><Relationship Id="rId149" Type="http://schemas.openxmlformats.org/officeDocument/2006/relationships/hyperlink" Target="https://stud.rtu.lv/rtu/discpub/oe.37678/DE0847_Parraides_sistemas_(speckurss)" TargetMode="External"/><Relationship Id="rId4" Type="http://schemas.openxmlformats.org/officeDocument/2006/relationships/hyperlink" Target="https://docs.google.com/forms/d/e/1FAIpQLSdfFvuaO9hQxqkefYbVvTYI9ORFQHQkHxXRFvGVw9feNn_kcg/viewform?usp=sharing" TargetMode="External"/><Relationship Id="rId148" Type="http://schemas.openxmlformats.org/officeDocument/2006/relationships/hyperlink" Target="https://stud.rtu.lv/rtu/discpub/oe.37678/DE0847_Parraides_sistemas_(speckurss)" TargetMode="External"/><Relationship Id="rId269" Type="http://schemas.openxmlformats.org/officeDocument/2006/relationships/hyperlink" Target="https://stud.rtu.lv/rtu/discpub/oe.32712/KVT760_Kimijas_tehnologijas_pamatprocesi_un_aparati" TargetMode="External"/><Relationship Id="rId9" Type="http://schemas.openxmlformats.org/officeDocument/2006/relationships/hyperlink" Target="https://stud.rtu.lv/rtu/discpub/oe.28848/AAP707_Telpiskas_vides_projektesana" TargetMode="External"/><Relationship Id="rId143" Type="http://schemas.openxmlformats.org/officeDocument/2006/relationships/hyperlink" Target="https://stud.rtu.lv/rtu/discpub/printDiscEn.32194/REA714_Embedded_Systems_Architecture_and_Peripherals_(study_project).pdf" TargetMode="External"/><Relationship Id="rId264" Type="http://schemas.openxmlformats.org/officeDocument/2006/relationships/hyperlink" Target="https://stud.rtu.lv/rtu/discpub/oe.35700/IV0180_Nekustama_ipasuma_parvaldisanas_un_apsaimniekosanas_organizesana" TargetMode="External"/><Relationship Id="rId142" Type="http://schemas.openxmlformats.org/officeDocument/2006/relationships/hyperlink" Target="https://stud.rtu.lv/rtu/discpub/oe.32193" TargetMode="External"/><Relationship Id="rId263" Type="http://schemas.openxmlformats.org/officeDocument/2006/relationships/hyperlink" Target="https://stud.rtu.lv/rtu/discpub/oe.34998/IV0073_Inovaciju_vadisana_buvnieciba" TargetMode="External"/><Relationship Id="rId141" Type="http://schemas.openxmlformats.org/officeDocument/2006/relationships/hyperlink" Target="https://stud.rtu.lv/rtu/discpub/oe.32190" TargetMode="External"/><Relationship Id="rId262" Type="http://schemas.openxmlformats.org/officeDocument/2006/relationships/hyperlink" Target="https://stud.rtu.lv/rtu/discpub/oe.34998/IV0073_Inovaciju_vadisana_buvnieciba" TargetMode="External"/><Relationship Id="rId140" Type="http://schemas.openxmlformats.org/officeDocument/2006/relationships/hyperlink" Target="https://stud.rtu.lv/rtu/discpub/oe.32189" TargetMode="External"/><Relationship Id="rId261" Type="http://schemas.openxmlformats.org/officeDocument/2006/relationships/hyperlink" Target="https://stud.rtu.lv/rtu/discpub/oe.37010/IV0490_Nekustama_ipasuma_tirgus_tautsaimnieciba" TargetMode="External"/><Relationship Id="rId5" Type="http://schemas.openxmlformats.org/officeDocument/2006/relationships/hyperlink" Target="https://stud.rtu.lv/rtu/discpub/oe.32008/VSL711_Latviesu_valoda_arzemju_studentiem" TargetMode="External"/><Relationship Id="rId147" Type="http://schemas.openxmlformats.org/officeDocument/2006/relationships/hyperlink" Target="https://stud.rtu.lv/rtu/discpub/oe.10273" TargetMode="External"/><Relationship Id="rId268" Type="http://schemas.openxmlformats.org/officeDocument/2006/relationships/hyperlink" Target="https://stud.rtu.lv/rtu/discpub/oe.29874" TargetMode="External"/><Relationship Id="rId6" Type="http://schemas.openxmlformats.org/officeDocument/2006/relationships/hyperlink" Target="https://stud.rtu.lv/rtu/discpub/oe.6500/HFL337_Latvijas_kulturas_vesture" TargetMode="External"/><Relationship Id="rId146" Type="http://schemas.openxmlformats.org/officeDocument/2006/relationships/hyperlink" Target="https://stud.rtu.lv/rtu/discpub/oe.10273" TargetMode="External"/><Relationship Id="rId267" Type="http://schemas.openxmlformats.org/officeDocument/2006/relationships/hyperlink" Target="https://stud.rtu.lv/rtu/discpub/oe.37023/IV0503_Datorizeta_projektu_vadiba" TargetMode="External"/><Relationship Id="rId7" Type="http://schemas.openxmlformats.org/officeDocument/2006/relationships/hyperlink" Target="https://stud.rtu.lv/rtu/discpub/oe.6500/HFL337_Latvijas_kulturas_vesture" TargetMode="External"/><Relationship Id="rId145" Type="http://schemas.openxmlformats.org/officeDocument/2006/relationships/hyperlink" Target="https://stud.rtu.lv/rtu/discpub/oe.30914/RDE703_Mikrovilnu_telekomunikaciju_sistemas" TargetMode="External"/><Relationship Id="rId266" Type="http://schemas.openxmlformats.org/officeDocument/2006/relationships/hyperlink" Target="https://stud.rtu.lv/rtu/discpub/oe.37023/IV0503_Datorizeta_projektu_vadiba" TargetMode="External"/><Relationship Id="rId8" Type="http://schemas.openxmlformats.org/officeDocument/2006/relationships/hyperlink" Target="https://stud.rtu.lv/rtu/discpub/oe.17024/AAR303_Arhitekturas_projektesana_III" TargetMode="External"/><Relationship Id="rId144" Type="http://schemas.openxmlformats.org/officeDocument/2006/relationships/hyperlink" Target="https://stud.rtu.lv/rtu/discpub/oe.30914/RDE703_Mikrovilnu_telekomunikaciju_sistemas" TargetMode="External"/><Relationship Id="rId265" Type="http://schemas.openxmlformats.org/officeDocument/2006/relationships/hyperlink" Target="https://stud.rtu.lv/rtu/discpub/oe.35700/IV0180_Nekustama_ipasuma_parvaldisanas_un_apsaimniekosanas_organizesana" TargetMode="External"/><Relationship Id="rId73" Type="http://schemas.openxmlformats.org/officeDocument/2006/relationships/hyperlink" Target="https://stud.rtu.lv/rtu/discpub/oe.21408/BMT402_Buvju_apsekosana_un_parbaude" TargetMode="External"/><Relationship Id="rId72" Type="http://schemas.openxmlformats.org/officeDocument/2006/relationships/hyperlink" Target="https://stud.rtu.lv/rtu/discpub/oe.21408/BMT402_Buvju_apsekosana_un_parbaude" TargetMode="External"/><Relationship Id="rId75" Type="http://schemas.openxmlformats.org/officeDocument/2006/relationships/hyperlink" Target="https://stud.rtu.lv/rtu/discpub/oe.16955/BMT403_Buvkonstrukciju_pastiprinasana" TargetMode="External"/><Relationship Id="rId74" Type="http://schemas.openxmlformats.org/officeDocument/2006/relationships/hyperlink" Target="https://stud.rtu.lv/rtu/discpub/oe.16955/BMT403_Buvkonstrukciju_pastiprinasana" TargetMode="External"/><Relationship Id="rId77" Type="http://schemas.openxmlformats.org/officeDocument/2006/relationships/hyperlink" Target="https://stud.rtu.lv/rtu/discpub/oe.36121/BM0348_Ievads_buvniecibas_rasesana_un_projektesana" TargetMode="External"/><Relationship Id="rId260" Type="http://schemas.openxmlformats.org/officeDocument/2006/relationships/hyperlink" Target="https://stud.rtu.lv/rtu/discpub/oe.37010/IV0490_Nekustama_ipasuma_tirgus_tautsaimnieciba" TargetMode="External"/><Relationship Id="rId76" Type="http://schemas.openxmlformats.org/officeDocument/2006/relationships/hyperlink" Target="https://stud.rtu.lv/rtu/discpub/oe.36121/BM0348_Ievads_buvniecibas_rasesana_un_projektesana" TargetMode="External"/><Relationship Id="rId79" Type="http://schemas.openxmlformats.org/officeDocument/2006/relationships/hyperlink" Target="https://stud.rtu.lv/rtu/discpub/oe.35683/BM0270_Geotehnikas_pamatkurss" TargetMode="External"/><Relationship Id="rId78" Type="http://schemas.openxmlformats.org/officeDocument/2006/relationships/hyperlink" Target="https://stud.rtu.lv/rtu/discpub/oe.35683/BM0270_Geotehnikas_pamatkurss" TargetMode="External"/><Relationship Id="rId71" Type="http://schemas.openxmlformats.org/officeDocument/2006/relationships/hyperlink" Target="https://stud.rtu.lv/rtu/discpub/oe.16868/BBR443_Buvju_remonta_darbu_tehnologija" TargetMode="External"/><Relationship Id="rId70" Type="http://schemas.openxmlformats.org/officeDocument/2006/relationships/hyperlink" Target="https://stud.rtu.lv/rtu/discpub/oe.16868/BBR443_Buvju_remonta_darbu_tehnologija" TargetMode="External"/><Relationship Id="rId139" Type="http://schemas.openxmlformats.org/officeDocument/2006/relationships/hyperlink" Target="https://ti.rtu.lv/wp-content/uploads/2022/02/RAE701-Telekomunikaciju_sistemu_ciparu_iekartas.pdf" TargetMode="External"/><Relationship Id="rId138" Type="http://schemas.openxmlformats.org/officeDocument/2006/relationships/hyperlink" Target="https://stud.rtu.lv/rtu/discpub/printDiscEn.10603" TargetMode="External"/><Relationship Id="rId259" Type="http://schemas.openxmlformats.org/officeDocument/2006/relationships/hyperlink" Target="https://stud.rtu.lv/rtu/discpub/oe.37019/IV0499_Zemes_izmantosanas_parvaldiba" TargetMode="External"/><Relationship Id="rId137" Type="http://schemas.openxmlformats.org/officeDocument/2006/relationships/hyperlink" Target="https://stud.rtu.lv/rtu/discpub/oe.31607" TargetMode="External"/><Relationship Id="rId258" Type="http://schemas.openxmlformats.org/officeDocument/2006/relationships/hyperlink" Target="https://stud.rtu.lv/rtu/discpub/oe.37019/IV0499_Zemes_izmantosanas_parvaldiba" TargetMode="External"/><Relationship Id="rId132" Type="http://schemas.openxmlformats.org/officeDocument/2006/relationships/hyperlink" Target="https://stud.rtu.lv/rtu/discpub/oe.10244" TargetMode="External"/><Relationship Id="rId253" Type="http://schemas.openxmlformats.org/officeDocument/2006/relationships/hyperlink" Target="https://stud.rtu.lv/rtu/discpub/oe.37522/IV0626_Inovacijas_un_tehnologiju_parnese" TargetMode="External"/><Relationship Id="rId131" Type="http://schemas.openxmlformats.org/officeDocument/2006/relationships/hyperlink" Target="https://stud.rtu.lv/rtu/discpub/oe.10348" TargetMode="External"/><Relationship Id="rId252" Type="http://schemas.openxmlformats.org/officeDocument/2006/relationships/hyperlink" Target="https://stud.rtu.lv/rtu/discpub/oe.37522/IV0626_Inovacijas_un_tehnologiju_parnese" TargetMode="External"/><Relationship Id="rId130" Type="http://schemas.openxmlformats.org/officeDocument/2006/relationships/hyperlink" Target="https://stud.rtu.lv/rtu/discpub/oe.10348" TargetMode="External"/><Relationship Id="rId251" Type="http://schemas.openxmlformats.org/officeDocument/2006/relationships/hyperlink" Target="https://stud.rtu.lv/rtu/discpub/oe.37515/IV0619_Darba_grupu_psihologija" TargetMode="External"/><Relationship Id="rId250" Type="http://schemas.openxmlformats.org/officeDocument/2006/relationships/hyperlink" Target="https://stud.rtu.lv/rtu/discpub/oe.37515/IV0619_Darba_grupu_psihologija" TargetMode="External"/><Relationship Id="rId136" Type="http://schemas.openxmlformats.org/officeDocument/2006/relationships/hyperlink" Target="https://stud.rtu.lv/rtu/discpub/oe.31607" TargetMode="External"/><Relationship Id="rId257" Type="http://schemas.openxmlformats.org/officeDocument/2006/relationships/hyperlink" Target="https://stud.rtu.lv/rtu/discpub/oe.37519/IV0623_Marketings_un_digitala_transformacija" TargetMode="External"/><Relationship Id="rId135" Type="http://schemas.openxmlformats.org/officeDocument/2006/relationships/hyperlink" Target="https://stud.rtu.lv/rtu/discpub/oe.10311" TargetMode="External"/><Relationship Id="rId256" Type="http://schemas.openxmlformats.org/officeDocument/2006/relationships/hyperlink" Target="https://stud.rtu.lv/rtu/discpub/oe.37519/IV0623_Marketings_un_digitala_transformacija" TargetMode="External"/><Relationship Id="rId134" Type="http://schemas.openxmlformats.org/officeDocument/2006/relationships/hyperlink" Target="https://stud.rtu.lv/rtu/discpub/oe.10311" TargetMode="External"/><Relationship Id="rId255" Type="http://schemas.openxmlformats.org/officeDocument/2006/relationships/hyperlink" Target="https://stud.rtu.lv/rtu/discpub/oe.37221/IV0591_Strategijas_un_parmainu_vadisana" TargetMode="External"/><Relationship Id="rId133" Type="http://schemas.openxmlformats.org/officeDocument/2006/relationships/hyperlink" Target="https://stud.rtu.lv/rtu/discpub/oe.10244" TargetMode="External"/><Relationship Id="rId254" Type="http://schemas.openxmlformats.org/officeDocument/2006/relationships/hyperlink" Target="https://stud.rtu.lv/rtu/discpub/oe.37221/IV0591_Strategijas_un_parmainu_vadisana" TargetMode="External"/><Relationship Id="rId62" Type="http://schemas.openxmlformats.org/officeDocument/2006/relationships/hyperlink" Target="https://stud.rtu.lv/rtu/discpub/oe.31211/BBR750_Buvniecibas_metodes_un_tehnologijas" TargetMode="External"/><Relationship Id="rId61" Type="http://schemas.openxmlformats.org/officeDocument/2006/relationships/hyperlink" Target="https://stud.rtu.lv/rtu/discpub/oe.31202/BTB729_Celi_un_tilti" TargetMode="External"/><Relationship Id="rId64" Type="http://schemas.openxmlformats.org/officeDocument/2006/relationships/hyperlink" Target="https://stud.rtu.lv/rtu/discpub/oe.28336/BKA306_Galigo-elementu-metode-(ievadkurss)" TargetMode="External"/><Relationship Id="rId63" Type="http://schemas.openxmlformats.org/officeDocument/2006/relationships/hyperlink" Target="https://stud.rtu.lv/rtu/discpub/oe.31211/BBR750_Buvniecibas_metodes_un_tehnologijas" TargetMode="External"/><Relationship Id="rId66" Type="http://schemas.openxmlformats.org/officeDocument/2006/relationships/hyperlink" Target="https://drive.google.com/file/d/18Y-hp1a3eV83Dw0LvVIoANjzOj9kRF3p/view?usp=drive_link" TargetMode="External"/><Relationship Id="rId172" Type="http://schemas.openxmlformats.org/officeDocument/2006/relationships/hyperlink" Target="https://stud.rtu.lv/rtu/discpub/oe.36735/DE0513_Praktiskas_spanu_valodas_kurss_(otra_svesvaloda)" TargetMode="External"/><Relationship Id="rId293" Type="http://schemas.openxmlformats.org/officeDocument/2006/relationships/hyperlink" Target="https://stud.rtu.lv/rtu/discpub/oe.28176" TargetMode="External"/><Relationship Id="rId65" Type="http://schemas.openxmlformats.org/officeDocument/2006/relationships/hyperlink" Target="https://stud.rtu.lv/rtu/discpub/oe.28336/BKA306_Galigo-elementu-metode-(ievadkurss)" TargetMode="External"/><Relationship Id="rId171" Type="http://schemas.openxmlformats.org/officeDocument/2006/relationships/hyperlink" Target="https://stud.rtu.lv/rtu/discpub/oe.6820" TargetMode="External"/><Relationship Id="rId292" Type="http://schemas.openxmlformats.org/officeDocument/2006/relationships/hyperlink" Target="https://stud.rtu.lv/rtu/discpub/oe.37511/DA0261_Energoapgades_socioekonomiskie_aspekti" TargetMode="External"/><Relationship Id="rId68" Type="http://schemas.openxmlformats.org/officeDocument/2006/relationships/hyperlink" Target="https://stud.rtu.lv/rtu/discpub/oe.28396/BBK708_Buvkonstrukcijas" TargetMode="External"/><Relationship Id="rId170" Type="http://schemas.openxmlformats.org/officeDocument/2006/relationships/hyperlink" Target="https://stud.rtu.lv/rtu/discpub/oe.36750/DE0528_Praktiskas_vacu_valodas_kurss_(otra_svesvaloda)" TargetMode="External"/><Relationship Id="rId291" Type="http://schemas.openxmlformats.org/officeDocument/2006/relationships/hyperlink" Target="https://stud.rtu.lv/rtu/discpub/oe.37493/DA5208_Eku_energoefektivitate_un_energoaudits" TargetMode="External"/><Relationship Id="rId67" Type="http://schemas.openxmlformats.org/officeDocument/2006/relationships/hyperlink" Target="https://drive.google.com/file/d/18Y-hp1a3eV83Dw0LvVIoANjzOj9kRF3p/view?usp=drive_link" TargetMode="External"/><Relationship Id="rId290" Type="http://schemas.openxmlformats.org/officeDocument/2006/relationships/hyperlink" Target="https://stud.rtu.lv/rtu/discpub/oe.37493/DA5208_Eku_energoefektivitate_un_energoaudits" TargetMode="External"/><Relationship Id="rId60" Type="http://schemas.openxmlformats.org/officeDocument/2006/relationships/hyperlink" Target="https://stud.rtu.lv/rtu/discpub/oe.31202/BTB729_Celi_un_tilti" TargetMode="External"/><Relationship Id="rId165" Type="http://schemas.openxmlformats.org/officeDocument/2006/relationships/hyperlink" Target="https://stud.rtu.lv/rtu/discpub/oe.36757/DE0535_Ievads_lokalizacijas_prakse" TargetMode="External"/><Relationship Id="rId286" Type="http://schemas.openxmlformats.org/officeDocument/2006/relationships/hyperlink" Target="https://stud.rtu.lv/rtu/discpub/oe.37509/DA5209_Ekodizains_un_aprites_cikla_analize" TargetMode="External"/><Relationship Id="rId69" Type="http://schemas.openxmlformats.org/officeDocument/2006/relationships/hyperlink" Target="https://stud.rtu.lv/rtu/discpub/oe.28396/BBK708_Buvkonstrukcijas" TargetMode="External"/><Relationship Id="rId164" Type="http://schemas.openxmlformats.org/officeDocument/2006/relationships/hyperlink" Target="https://stud.rtu.lv/rtu/discpub/oe.36757/DE0535_Ievads_lokalizacijas_prakse" TargetMode="External"/><Relationship Id="rId285" Type="http://schemas.openxmlformats.org/officeDocument/2006/relationships/hyperlink" Target="https://stud.rtu.lv/rtu/discpub/oe.35810/DA5116_Siltuma_sistemas._Pamatkurss" TargetMode="External"/><Relationship Id="rId163" Type="http://schemas.openxmlformats.org/officeDocument/2006/relationships/hyperlink" Target="https://stud.rtu.lv/rtu/discpub/oe.36747/DE0525_Akademiska_anglu_rakstu_valoda" TargetMode="External"/><Relationship Id="rId284" Type="http://schemas.openxmlformats.org/officeDocument/2006/relationships/hyperlink" Target="https://stud.rtu.lv/rtu/discpub/oe.35810/DA5116_Siltuma_sistemas._Pamatkurss" TargetMode="External"/><Relationship Id="rId162" Type="http://schemas.openxmlformats.org/officeDocument/2006/relationships/hyperlink" Target="https://stud.rtu.lv/rtu/discpub/oe.6735" TargetMode="External"/><Relationship Id="rId283" Type="http://schemas.openxmlformats.org/officeDocument/2006/relationships/hyperlink" Target="https://stud.rtu.lv/rtu/discpub/oe.35825/DA5106_Viedas_energosistemas" TargetMode="External"/><Relationship Id="rId169" Type="http://schemas.openxmlformats.org/officeDocument/2006/relationships/hyperlink" Target="https://stud.rtu.lv/rtu/discpub/oe.36750/DE0528_Praktiskas_vacu_valodas_kurss_(otra_svesvaloda)" TargetMode="External"/><Relationship Id="rId168" Type="http://schemas.openxmlformats.org/officeDocument/2006/relationships/hyperlink" Target="https://stud.rtu.lv/rtu/discpub/oe.6856" TargetMode="External"/><Relationship Id="rId289" Type="http://schemas.openxmlformats.org/officeDocument/2006/relationships/hyperlink" Target="https://stud.rtu.lv/rtu/discpub/oe.37498/DA5207_Starpnozaru_un_starpdisciplinaru_petijumu_metodes" TargetMode="External"/><Relationship Id="rId167" Type="http://schemas.openxmlformats.org/officeDocument/2006/relationships/hyperlink" Target="https://stud.rtu.lv/rtu/discpub/oe.36749/DE0527_Nozaru_terminologijas_izpete" TargetMode="External"/><Relationship Id="rId288" Type="http://schemas.openxmlformats.org/officeDocument/2006/relationships/hyperlink" Target="https://stud.rtu.lv/rtu/discpub/oe.37498/DA5207_Starpnozaru_un_starpdisciplinaru_petijumu_metodes" TargetMode="External"/><Relationship Id="rId166" Type="http://schemas.openxmlformats.org/officeDocument/2006/relationships/hyperlink" Target="https://stud.rtu.lv/rtu/discpub/oe.32306" TargetMode="External"/><Relationship Id="rId287" Type="http://schemas.openxmlformats.org/officeDocument/2006/relationships/hyperlink" Target="https://stud.rtu.lv/rtu/discpub/oe.37509/DA5209_Ekodizains_un_aprites_cikla_analize" TargetMode="External"/><Relationship Id="rId51" Type="http://schemas.openxmlformats.org/officeDocument/2006/relationships/hyperlink" Target="https://stud.rtu.lv/rtu/discpub/oe.34685/BM0001_Robezslana_teorija" TargetMode="External"/><Relationship Id="rId50" Type="http://schemas.openxmlformats.org/officeDocument/2006/relationships/hyperlink" Target="https://stud.rtu.lv/rtu/discpub/oe.35018/BM0079_Netradicionalie_energijas_avoti" TargetMode="External"/><Relationship Id="rId53" Type="http://schemas.openxmlformats.org/officeDocument/2006/relationships/hyperlink" Target="https://stud.rtu.lv/rtu/discpub/oe.31212" TargetMode="External"/><Relationship Id="rId52" Type="http://schemas.openxmlformats.org/officeDocument/2006/relationships/hyperlink" Target="https://stud.rtu.lv/rtu/discpub/oe.31212" TargetMode="External"/><Relationship Id="rId55" Type="http://schemas.openxmlformats.org/officeDocument/2006/relationships/hyperlink" Target="https://stud.rtu.lv/rtu/discpub/oe.31209" TargetMode="External"/><Relationship Id="rId161" Type="http://schemas.openxmlformats.org/officeDocument/2006/relationships/hyperlink" Target="https://stud.rtu.lv/rtu/discpub/oe.36739/DE0517_Leksikologija_un_stilistika" TargetMode="External"/><Relationship Id="rId282" Type="http://schemas.openxmlformats.org/officeDocument/2006/relationships/hyperlink" Target="https://stud.rtu.lv/rtu/discpub/oe.35825/DA5106_Viedas_energosistemas" TargetMode="External"/><Relationship Id="rId54" Type="http://schemas.openxmlformats.org/officeDocument/2006/relationships/hyperlink" Target="https://stud.rtu.lv/rtu/discpub/oe.31209" TargetMode="External"/><Relationship Id="rId160" Type="http://schemas.openxmlformats.org/officeDocument/2006/relationships/hyperlink" Target="https://stud.rtu.lv/rtu/discpub/oe.6712" TargetMode="External"/><Relationship Id="rId281" Type="http://schemas.openxmlformats.org/officeDocument/2006/relationships/hyperlink" Target="https://stud.rtu.lv/rtu/discpub/oe.32730/KTM106_Materialzinibas" TargetMode="External"/><Relationship Id="rId57" Type="http://schemas.openxmlformats.org/officeDocument/2006/relationships/hyperlink" Target="https://stud.rtu.lv/rtu/discpub/oe.17839/BRC303_Geotehnikas_pamatkurss" TargetMode="External"/><Relationship Id="rId280" Type="http://schemas.openxmlformats.org/officeDocument/2006/relationships/hyperlink" Target="https://stud.rtu.lv/rtu/discpub/oe.32730/KTM106_Materialzinibas" TargetMode="External"/><Relationship Id="rId56" Type="http://schemas.openxmlformats.org/officeDocument/2006/relationships/hyperlink" Target="https://stud.rtu.lv/rtu/discpub/oe.17839/BRC303_Geotehnikas_pamatkurss" TargetMode="External"/><Relationship Id="rId159" Type="http://schemas.openxmlformats.org/officeDocument/2006/relationships/hyperlink" Target="https://stud.rtu.lv/rtu/discpub/oe.35313/DE0213_Mobilas_sakaru_sistemas" TargetMode="External"/><Relationship Id="rId59" Type="http://schemas.openxmlformats.org/officeDocument/2006/relationships/hyperlink" Target="https://stud.rtu.lv/rtu/discpub/oe.31202/BTB729_Celi_un_tilti" TargetMode="External"/><Relationship Id="rId154" Type="http://schemas.openxmlformats.org/officeDocument/2006/relationships/hyperlink" Target="https://stud.rtu.lv/rtu/discpub/oe.35322/DE0221_Telekomunikaciju_un_datoru_tikli" TargetMode="External"/><Relationship Id="rId275" Type="http://schemas.openxmlformats.org/officeDocument/2006/relationships/hyperlink" Target="https://stud.rtu.lv/rtu/discpub/oe.32759/KVK741_Organiska_kimija" TargetMode="External"/><Relationship Id="rId58" Type="http://schemas.openxmlformats.org/officeDocument/2006/relationships/hyperlink" Target="https://stud.rtu.lv/rtu/discpub/oe.31202/BTB729_Celi_un_tilti" TargetMode="External"/><Relationship Id="rId153" Type="http://schemas.openxmlformats.org/officeDocument/2006/relationships/hyperlink" Target="https://stud.rtu.lv/rtu/discpub/oe.35327/DE0226_Elektrosakaru_teorija_(speckurss)" TargetMode="External"/><Relationship Id="rId274" Type="http://schemas.openxmlformats.org/officeDocument/2006/relationships/hyperlink" Target="https://stud.rtu.lv/rtu/discpub/oe.32759/KVK741_Organiska_kimija" TargetMode="External"/><Relationship Id="rId152" Type="http://schemas.openxmlformats.org/officeDocument/2006/relationships/hyperlink" Target="https://stud.rtu.lv/rtu/discpub/oe.35327/DE0226_Elektrosakaru_teorija_(speckurss)" TargetMode="External"/><Relationship Id="rId273" Type="http://schemas.openxmlformats.org/officeDocument/2006/relationships/hyperlink" Target="https://stud.rtu.lv/rtu/discpub/oe.32289/KOS724_Organisko_savienojumu_attirisana_un_analize" TargetMode="External"/><Relationship Id="rId151" Type="http://schemas.openxmlformats.org/officeDocument/2006/relationships/hyperlink" Target="https://stud.rtu.lv/rtu/discpub/oe.35310/DE0210_Programmvadamais_radio" TargetMode="External"/><Relationship Id="rId272" Type="http://schemas.openxmlformats.org/officeDocument/2006/relationships/hyperlink" Target="https://stud.rtu.lv/rtu/discpub/oe.32289/KOS724_Organisko_savienojumu_attirisana_un_analize" TargetMode="External"/><Relationship Id="rId158" Type="http://schemas.openxmlformats.org/officeDocument/2006/relationships/hyperlink" Target="https://stud.rtu.lv/rtu/discpub/oe.35313/DE0213_Mobilas_sakaru_sistemas" TargetMode="External"/><Relationship Id="rId279" Type="http://schemas.openxmlformats.org/officeDocument/2006/relationships/hyperlink" Target="https://stud.rtu.lv/rtu/discpub/oe.32753/KTM105_Kodolu_magnetiskas_rezonanses_spektroskopija" TargetMode="External"/><Relationship Id="rId157" Type="http://schemas.openxmlformats.org/officeDocument/2006/relationships/hyperlink" Target="https://stud.rtu.lv/rtu/discpub/oe.37675/DE0844_Telekomunikaciju_projektu_vadiba" TargetMode="External"/><Relationship Id="rId278" Type="http://schemas.openxmlformats.org/officeDocument/2006/relationships/hyperlink" Target="https://stud.rtu.lv/rtu/discpub/oe.32753/KTM105_Kodolu_magnetiskas_rezonanses_spektroskopija" TargetMode="External"/><Relationship Id="rId156" Type="http://schemas.openxmlformats.org/officeDocument/2006/relationships/hyperlink" Target="https://stud.rtu.lv/rtu/discpub/oe.37675/DE0844_Telekomunikaciju_projektu_vadiba" TargetMode="External"/><Relationship Id="rId277" Type="http://schemas.openxmlformats.org/officeDocument/2006/relationships/hyperlink" Target="https://stud.rtu.lv/rtu/discpub/oe.32752/KVK740_Fizikala_kimija,_elektrokimija_un_kinetika" TargetMode="External"/><Relationship Id="rId155" Type="http://schemas.openxmlformats.org/officeDocument/2006/relationships/hyperlink" Target="https://stud.rtu.lv/rtu/discpub/oe.35322/DE0221_Telekomunikaciju_un_datoru_tikli" TargetMode="External"/><Relationship Id="rId276" Type="http://schemas.openxmlformats.org/officeDocument/2006/relationships/hyperlink" Target="https://stud.rtu.lv/rtu/discpub/oe.32752/KVK740_Fizikala_kimija,_elektrokimija_un_kinetika" TargetMode="External"/><Relationship Id="rId107" Type="http://schemas.openxmlformats.org/officeDocument/2006/relationships/hyperlink" Target="https://stud.rtu.lv/rtu/discpub/oe.37487/DE0773_Testesana_un_programmaturas_kvalitate" TargetMode="External"/><Relationship Id="rId228" Type="http://schemas.openxmlformats.org/officeDocument/2006/relationships/hyperlink" Target="https://stud.rtu.lv/rtu/discpub/oe.37533/IV0637_Korporativas_finanses" TargetMode="External"/><Relationship Id="rId349" Type="http://schemas.openxmlformats.org/officeDocument/2006/relationships/hyperlink" Target="https://stud.rtu.lv/rtu/discpub/oe.34141/LJA355_Masintelpas_komandas_un_resursu_vadiba" TargetMode="External"/><Relationship Id="rId106" Type="http://schemas.openxmlformats.org/officeDocument/2006/relationships/hyperlink" Target="https://stud.rtu.lv/rtu/discpub/oe.36556/DE0478_Maksligais_intelekts" TargetMode="External"/><Relationship Id="rId227" Type="http://schemas.openxmlformats.org/officeDocument/2006/relationships/hyperlink" Target="https://stud.rtu.lv/rtu/discpub/oe.35784/IV0213_Jaunuznemumu_izveide_un_attistiba" TargetMode="External"/><Relationship Id="rId348" Type="http://schemas.openxmlformats.org/officeDocument/2006/relationships/hyperlink" Target="https://stud.rtu.lv/rtu/discpub/oe.36619/JA0131_Termodinamika_un_siltumparvade" TargetMode="External"/><Relationship Id="rId105" Type="http://schemas.openxmlformats.org/officeDocument/2006/relationships/hyperlink" Target="https://stud.rtu.lv/rtu/discpub/oe.36556/DE0478_Maksligais_intelekts" TargetMode="External"/><Relationship Id="rId226" Type="http://schemas.openxmlformats.org/officeDocument/2006/relationships/hyperlink" Target="https://stud.rtu.lv/rtu/discpub/oe.35784/IV0213_Jaunuznemumu_izveide_un_attistiba" TargetMode="External"/><Relationship Id="rId347" Type="http://schemas.openxmlformats.org/officeDocument/2006/relationships/hyperlink" Target="https://stud.rtu.lv/rtu/discpub/oe.36619/JA0131_Termodinamika_un_siltumparvade" TargetMode="External"/><Relationship Id="rId104" Type="http://schemas.openxmlformats.org/officeDocument/2006/relationships/hyperlink" Target="https://stud.rtu.lv/rtu/discpub/oe.9682/DSP560_Zinasanu_vadiba" TargetMode="External"/><Relationship Id="rId225" Type="http://schemas.openxmlformats.org/officeDocument/2006/relationships/hyperlink" Target="https://stud.rtu.lv/rtu/discpub/oe.31882" TargetMode="External"/><Relationship Id="rId346" Type="http://schemas.openxmlformats.org/officeDocument/2006/relationships/hyperlink" Target="https://stud.rtu.lv/rtu/discpub/oe.36626/JA0138_Kugu_buves_materiali" TargetMode="External"/><Relationship Id="rId109" Type="http://schemas.openxmlformats.org/officeDocument/2006/relationships/hyperlink" Target="https://stud.rtu.lv/rtu/discpub/oe.38108/DE0940_Biznesa_analitika_ar_masinmacisanas_metodem" TargetMode="External"/><Relationship Id="rId108" Type="http://schemas.openxmlformats.org/officeDocument/2006/relationships/hyperlink" Target="https://stud.rtu.lv/rtu/discpub/oe.37487/DE0773_Testesana_un_programmaturas_kvalitate" TargetMode="External"/><Relationship Id="rId229" Type="http://schemas.openxmlformats.org/officeDocument/2006/relationships/hyperlink" Target="https://stud.rtu.lv/rtu/discpub/oe.37533/IV0637_Korporativas_finanses" TargetMode="External"/><Relationship Id="rId220" Type="http://schemas.openxmlformats.org/officeDocument/2006/relationships/hyperlink" Target="https://stud.rtu.lv/rtu/discpub/oe.34948/IV0055_Korporativa_sociala_atbildiba" TargetMode="External"/><Relationship Id="rId341" Type="http://schemas.openxmlformats.org/officeDocument/2006/relationships/hyperlink" Target="https://stud.rtu.lv/rtu/discpub/oe.36267/JA0129_Navigacija" TargetMode="External"/><Relationship Id="rId340" Type="http://schemas.openxmlformats.org/officeDocument/2006/relationships/hyperlink" Target="https://stud.rtu.lv/rtu/discpub/oe.35147/JA0039_Kugu_teorija" TargetMode="External"/><Relationship Id="rId103" Type="http://schemas.openxmlformats.org/officeDocument/2006/relationships/hyperlink" Target="https://stud.rtu.lv/rtu/discpub/oe.9682/DSP560_Zinasanu_vadiba" TargetMode="External"/><Relationship Id="rId224" Type="http://schemas.openxmlformats.org/officeDocument/2006/relationships/hyperlink" Target="https://stud.rtu.lv/rtu/discpub/oe.35786/IV0214_Ievads_biznesa_ekonomika" TargetMode="External"/><Relationship Id="rId345" Type="http://schemas.openxmlformats.org/officeDocument/2006/relationships/hyperlink" Target="https://stud.rtu.lv/rtu/discpub/oe.36626/JA0138_Kugu_buves_materiali" TargetMode="External"/><Relationship Id="rId102" Type="http://schemas.openxmlformats.org/officeDocument/2006/relationships/hyperlink" Target="https://stud.rtu.lv/rtu/discpub/oe.9714/DIP321_Algoritmi-un-programmesanas-metodes" TargetMode="External"/><Relationship Id="rId223" Type="http://schemas.openxmlformats.org/officeDocument/2006/relationships/hyperlink" Target="https://stud.rtu.lv/rtu/discpub/oe.35786/IV0214_Ievads_biznesa_ekonomika" TargetMode="External"/><Relationship Id="rId344" Type="http://schemas.openxmlformats.org/officeDocument/2006/relationships/hyperlink" Target="https://stud.rtu.lv/rtu/discpub/oe.35122/JA0020_Inzeniermehanika_kugu_inzenieriem" TargetMode="External"/><Relationship Id="rId101" Type="http://schemas.openxmlformats.org/officeDocument/2006/relationships/hyperlink" Target="https://stud.rtu.lv/rtu/discpub/oe.9714/DIP321_Algoritmi-un-programmesanas-metodes" TargetMode="External"/><Relationship Id="rId222" Type="http://schemas.openxmlformats.org/officeDocument/2006/relationships/hyperlink" Target="https://stud.rtu.lv/rtu/discpub/oe.35790/IV0218_Tirgzinibas" TargetMode="External"/><Relationship Id="rId343" Type="http://schemas.openxmlformats.org/officeDocument/2006/relationships/hyperlink" Target="https://stud.rtu.lv/rtu/discpub/oe.35122/JA0020_Inzeniermehanika_kugu_inzenieriem" TargetMode="External"/><Relationship Id="rId100" Type="http://schemas.openxmlformats.org/officeDocument/2006/relationships/hyperlink" Target="https://stud.rtu.lv/rtu/discpub/oe.31401/DIP108_Algoritmizesanas-prakse" TargetMode="External"/><Relationship Id="rId221" Type="http://schemas.openxmlformats.org/officeDocument/2006/relationships/hyperlink" Target="https://stud.rtu.lv/rtu/discpub/oe.35790/IV0218_Tirgzinibas" TargetMode="External"/><Relationship Id="rId342" Type="http://schemas.openxmlformats.org/officeDocument/2006/relationships/hyperlink" Target="https://stud.rtu.lv/rtu/discpub/oe.36267/JA0129_Navigacija" TargetMode="External"/><Relationship Id="rId217" Type="http://schemas.openxmlformats.org/officeDocument/2006/relationships/hyperlink" Target="https://stud.rtu.lv/rtu/discpub/oe.38152/IV0702_Biznesa_inteligences_riki_un_metodes" TargetMode="External"/><Relationship Id="rId338" Type="http://schemas.openxmlformats.org/officeDocument/2006/relationships/hyperlink" Target="https://stud.rtu.lv/rtu/discpub/oe.35536/JA0061_Kugu_energosistemas_un_elektroiekartas" TargetMode="External"/><Relationship Id="rId216" Type="http://schemas.openxmlformats.org/officeDocument/2006/relationships/hyperlink" Target="https://stud.rtu.lv/rtu/discpub/oe.36314/IV0361_Nodoklu_analize_un_piemerosana_(studiju_projekts)" TargetMode="External"/><Relationship Id="rId337" Type="http://schemas.openxmlformats.org/officeDocument/2006/relationships/hyperlink" Target="https://stud.rtu.lv/rtu/discpub/oe.35536/JA0061_Kugu_energosistemas_un_elektroiekartas" TargetMode="External"/><Relationship Id="rId215" Type="http://schemas.openxmlformats.org/officeDocument/2006/relationships/hyperlink" Target="https://stud.rtu.lv/rtu/discpub/oe.36314/IV0361_Nodoklu_analize_un_piemerosana_(studiju_projekts)" TargetMode="External"/><Relationship Id="rId336" Type="http://schemas.openxmlformats.org/officeDocument/2006/relationships/hyperlink" Target="https://stud.rtu.lv/rtu/discpub/oe.35539/JA0064_Kugosanas_drosiba" TargetMode="External"/><Relationship Id="rId214" Type="http://schemas.openxmlformats.org/officeDocument/2006/relationships/hyperlink" Target="https://stud.rtu.lv/rtu/discpub/oe.34925/IV0036_Nodokli_un_nodevas" TargetMode="External"/><Relationship Id="rId335" Type="http://schemas.openxmlformats.org/officeDocument/2006/relationships/hyperlink" Target="https://stud.rtu.lv/rtu/discpub/oe.35539/JA0064_Kugosanas_drosiba" TargetMode="External"/><Relationship Id="rId219" Type="http://schemas.openxmlformats.org/officeDocument/2006/relationships/hyperlink" Target="https://stud.rtu.lv/rtu/discpub/oe.34948/IV0055_Korporativa_sociala_atbildiba" TargetMode="External"/><Relationship Id="rId218" Type="http://schemas.openxmlformats.org/officeDocument/2006/relationships/hyperlink" Target="https://stud.rtu.lv/rtu/discpub/oe.38152/IV0702_Biznesa_inteligences_riki_un_metodes" TargetMode="External"/><Relationship Id="rId339" Type="http://schemas.openxmlformats.org/officeDocument/2006/relationships/hyperlink" Target="https://stud.rtu.lv/rtu/discpub/oe.35147/JA0039_Kugu_teorija" TargetMode="External"/><Relationship Id="rId330" Type="http://schemas.openxmlformats.org/officeDocument/2006/relationships/hyperlink" Target="https://stud.rtu.lv/rtu/discpub/oe.36259/JA0121_Lietiska_kimija" TargetMode="External"/><Relationship Id="rId213" Type="http://schemas.openxmlformats.org/officeDocument/2006/relationships/hyperlink" Target="https://stud.rtu.lv/rtu/discpub/oe.34925/IV0036_Nodokli_un_nodevas" TargetMode="External"/><Relationship Id="rId334" Type="http://schemas.openxmlformats.org/officeDocument/2006/relationships/hyperlink" Target="https://stud.rtu.lv/rtu/discpub/oe.35538/JA0063_Tehniska_mehanika_kugu_vaditajiem" TargetMode="External"/><Relationship Id="rId212" Type="http://schemas.openxmlformats.org/officeDocument/2006/relationships/hyperlink" Target="https://stud.rtu.lv/rtu/discpub/printDiscEn.15911/IMP201_Taxes_and_Duties.pdf" TargetMode="External"/><Relationship Id="rId333" Type="http://schemas.openxmlformats.org/officeDocument/2006/relationships/hyperlink" Target="https://stud.rtu.lv/rtu/discpub/oe.35538/JA0063_Tehniska_mehanika_kugu_vaditajiem" TargetMode="External"/><Relationship Id="rId211" Type="http://schemas.openxmlformats.org/officeDocument/2006/relationships/hyperlink" Target="https://stud.rtu.lv/rtu/discpub/oe.35188/IV0076_Civila_aizsardziba" TargetMode="External"/><Relationship Id="rId332" Type="http://schemas.openxmlformats.org/officeDocument/2006/relationships/hyperlink" Target="https://stud.rtu.lv/rtu/discpub/oe.35519/JA0057_Matematika" TargetMode="External"/><Relationship Id="rId210" Type="http://schemas.openxmlformats.org/officeDocument/2006/relationships/hyperlink" Target="https://stud.rtu.lv/rtu/discpub/oe.35188/IV0076_Civila_aizsardziba" TargetMode="External"/><Relationship Id="rId331" Type="http://schemas.openxmlformats.org/officeDocument/2006/relationships/hyperlink" Target="https://stud.rtu.lv/rtu/discpub/oe.35519/JA0057_Matematika" TargetMode="External"/><Relationship Id="rId129" Type="http://schemas.openxmlformats.org/officeDocument/2006/relationships/hyperlink" Target="https://stud.rtu.lv/rtu/discpub/oe.26302" TargetMode="External"/><Relationship Id="rId128" Type="http://schemas.openxmlformats.org/officeDocument/2006/relationships/hyperlink" Target="https://stud.rtu.lv/rtu/discpub/printDiscEn.35948/DE0361_Introduction_to_Computers_and_Algorithms.pdf" TargetMode="External"/><Relationship Id="rId249" Type="http://schemas.openxmlformats.org/officeDocument/2006/relationships/hyperlink" Target="https://stud.rtu.lv/rtu/discpub/oe.37534/IV0638_Korporativa_sociala_atbildiba_un_biznesa_etika" TargetMode="External"/><Relationship Id="rId127" Type="http://schemas.openxmlformats.org/officeDocument/2006/relationships/hyperlink" Target="https://stud.rtu.lv/rtu/discpub/oe.26302" TargetMode="External"/><Relationship Id="rId248" Type="http://schemas.openxmlformats.org/officeDocument/2006/relationships/hyperlink" Target="https://stud.rtu.lv/rtu/discpub/oe.37534/IV0638_Korporativa_sociala_atbildiba_un_biznesa_etika" TargetMode="External"/><Relationship Id="rId126" Type="http://schemas.openxmlformats.org/officeDocument/2006/relationships/hyperlink" Target="https://stud.rtu.lv/rtu/discpub/oe.10176" TargetMode="External"/><Relationship Id="rId247" Type="http://schemas.openxmlformats.org/officeDocument/2006/relationships/hyperlink" Target="https://stud.rtu.lv/rtu/discpub/oe.39667/IV0737_Akademiska_rakstisana" TargetMode="External"/><Relationship Id="rId121" Type="http://schemas.openxmlformats.org/officeDocument/2006/relationships/hyperlink" Target="https://stud.rtu.lv/rtu/discpub/oe.32617" TargetMode="External"/><Relationship Id="rId242" Type="http://schemas.openxmlformats.org/officeDocument/2006/relationships/hyperlink" Target="https://stud.rtu.lv/rtu/discpub/oe.37638/IV0658_Valsts_ekonomiska_politika" TargetMode="External"/><Relationship Id="rId120" Type="http://schemas.openxmlformats.org/officeDocument/2006/relationships/hyperlink" Target="https://stud.rtu.lv/rtu/discpub/oe.31605" TargetMode="External"/><Relationship Id="rId241" Type="http://schemas.openxmlformats.org/officeDocument/2006/relationships/hyperlink" Target="https://stud.rtu.lv/rtu/discpub/oe.37638/IV0658_Valsts_ekonomiska_politika" TargetMode="External"/><Relationship Id="rId240" Type="http://schemas.openxmlformats.org/officeDocument/2006/relationships/hyperlink" Target="https://stud.rtu.lv/rtu/discpub/printDiscEn.29621/IET708_Economic_Policy.pdf" TargetMode="External"/><Relationship Id="rId360" Type="http://schemas.openxmlformats.org/officeDocument/2006/relationships/vmlDrawing" Target="../drawings/vmlDrawing3.vml"/><Relationship Id="rId125" Type="http://schemas.openxmlformats.org/officeDocument/2006/relationships/hyperlink" Target="https://stud.rtu.lv/rtu/discpub/oe.10176" TargetMode="External"/><Relationship Id="rId246" Type="http://schemas.openxmlformats.org/officeDocument/2006/relationships/hyperlink" Target="https://stud.rtu.lv/rtu/discpub/oe.39667/IV0737_Akademiska_rakstisana" TargetMode="External"/><Relationship Id="rId124" Type="http://schemas.openxmlformats.org/officeDocument/2006/relationships/hyperlink" Target="https://stud.rtu.lv/rtu/discpub/oe.10593" TargetMode="External"/><Relationship Id="rId245" Type="http://schemas.openxmlformats.org/officeDocument/2006/relationships/hyperlink" Target="https://stud.rtu.lv/rtu/discpub/oe.34933/IV0043_Mikroekonomikas_analize" TargetMode="External"/><Relationship Id="rId123" Type="http://schemas.openxmlformats.org/officeDocument/2006/relationships/hyperlink" Target="https://stud.rtu.lv/rtu/discpub/oe.10593" TargetMode="External"/><Relationship Id="rId244" Type="http://schemas.openxmlformats.org/officeDocument/2006/relationships/hyperlink" Target="https://stud.rtu.lv/rtu/discpub/oe.34933/IV0043_Mikroekonomikas_analize" TargetMode="External"/><Relationship Id="rId122" Type="http://schemas.openxmlformats.org/officeDocument/2006/relationships/hyperlink" Target="https://stud.rtu.lv/rtu/discpub/oe.32617" TargetMode="External"/><Relationship Id="rId243" Type="http://schemas.openxmlformats.org/officeDocument/2006/relationships/hyperlink" Target="https://stud.rtu.lv/rtu/discpub/printDiscEn.16106/IET503_Microeconomic_Analysis.pdf" TargetMode="External"/><Relationship Id="rId95" Type="http://schemas.openxmlformats.org/officeDocument/2006/relationships/hyperlink" Target="https://stud.rtu.lv/rtu/discpub/oe.9617/DSP201_Datu-bazu-vadibas-sistemas" TargetMode="External"/><Relationship Id="rId94" Type="http://schemas.openxmlformats.org/officeDocument/2006/relationships/hyperlink" Target="https://stud.rtu.lv/rtu/discpub/oe.9617/DSP201_Datu-bazu-vadibas-sistemas" TargetMode="External"/><Relationship Id="rId97" Type="http://schemas.openxmlformats.org/officeDocument/2006/relationships/hyperlink" Target="https://stud.rtu.lv/rtu/discpub/oe.9640/DSP341_Datorsistemu-projektesanas-pamati" TargetMode="External"/><Relationship Id="rId96" Type="http://schemas.openxmlformats.org/officeDocument/2006/relationships/hyperlink" Target="https://stud.rtu.lv/rtu/discpub/oe.9640/DSP341_Datorsistemu-projektesanas-pamati" TargetMode="External"/><Relationship Id="rId99" Type="http://schemas.openxmlformats.org/officeDocument/2006/relationships/hyperlink" Target="https://stud.rtu.lv/rtu/discpub/oe.39537/DE1014_Algoritmizesanas_prakse" TargetMode="External"/><Relationship Id="rId98" Type="http://schemas.openxmlformats.org/officeDocument/2006/relationships/hyperlink" Target="https://stud.rtu.lv/rtu/discpub/oe.31401/DIP108_Algoritmizesanas-prakse" TargetMode="External"/><Relationship Id="rId91" Type="http://schemas.openxmlformats.org/officeDocument/2006/relationships/hyperlink" Target="https://stud.rtu.lv/rtu/discpub/oe.8892/DOP201_Ievads_operaciju_petisana" TargetMode="External"/><Relationship Id="rId90" Type="http://schemas.openxmlformats.org/officeDocument/2006/relationships/hyperlink" Target="https://stud.rtu.lv/rtu/discpub/oe.8892/DOP201_Ievads_operaciju_petisana" TargetMode="External"/><Relationship Id="rId93" Type="http://schemas.openxmlformats.org/officeDocument/2006/relationships/hyperlink" Target="https://stud.rtu.lv/rtu/discpub/oe.8979/DMS214_Gadijuma_procesi" TargetMode="External"/><Relationship Id="rId92" Type="http://schemas.openxmlformats.org/officeDocument/2006/relationships/hyperlink" Target="https://stud.rtu.lv/rtu/discpub/oe.8979/DMS214_Gadijuma_procesi" TargetMode="External"/><Relationship Id="rId118" Type="http://schemas.openxmlformats.org/officeDocument/2006/relationships/hyperlink" Target="https://stud.rtu.lv/rtu/discpub/oe.31542" TargetMode="External"/><Relationship Id="rId239" Type="http://schemas.openxmlformats.org/officeDocument/2006/relationships/hyperlink" Target="https://stud.rtu.lv/rtu/discpub/oe.37643/IV0662_Starptautiska_valutas_un_finansu_sistema" TargetMode="External"/><Relationship Id="rId117" Type="http://schemas.openxmlformats.org/officeDocument/2006/relationships/hyperlink" Target="https://stud.rtu.lv/rtu/discpub/oe.31542" TargetMode="External"/><Relationship Id="rId238" Type="http://schemas.openxmlformats.org/officeDocument/2006/relationships/hyperlink" Target="https://stud.rtu.lv/rtu/discpub/oe.37643/IV0662_Starptautiska_valutas_un_finansu_sistema" TargetMode="External"/><Relationship Id="rId359" Type="http://schemas.openxmlformats.org/officeDocument/2006/relationships/drawing" Target="../drawings/drawing3.xml"/><Relationship Id="rId116" Type="http://schemas.openxmlformats.org/officeDocument/2006/relationships/hyperlink" Target="https://stud.rtu.lv/rtu/discpub/oe.38111/DE0943_Lietu_interneta_programmatura" TargetMode="External"/><Relationship Id="rId237" Type="http://schemas.openxmlformats.org/officeDocument/2006/relationships/hyperlink" Target="https://studreg.rtu.lv/reg/skr/disc/card/16119" TargetMode="External"/><Relationship Id="rId358" Type="http://schemas.openxmlformats.org/officeDocument/2006/relationships/hyperlink" Target="https://stud.rtu.lv/rtu/discpub/oe.38125/JA0201_Datorprojektesana_1_(AutoCAD)" TargetMode="External"/><Relationship Id="rId115" Type="http://schemas.openxmlformats.org/officeDocument/2006/relationships/hyperlink" Target="https://stud.rtu.lv/rtu/discpub/oe.38111/DE0943_Lietu_interneta_programmatura" TargetMode="External"/><Relationship Id="rId236" Type="http://schemas.openxmlformats.org/officeDocument/2006/relationships/hyperlink" Target="https://stud.rtu.lv/rtu/discpub/oe.37249/IV0609_Nodoklu_planosana_(studiju_projekts)" TargetMode="External"/><Relationship Id="rId357" Type="http://schemas.openxmlformats.org/officeDocument/2006/relationships/hyperlink" Target="https://stud.rtu.lv/rtu/discpub/oe.38125/JA0201_Datorprojektesana_1_(AutoCAD)" TargetMode="External"/><Relationship Id="rId119" Type="http://schemas.openxmlformats.org/officeDocument/2006/relationships/hyperlink" Target="https://stud.rtu.lv/rtu/discpub/oe.31605" TargetMode="External"/><Relationship Id="rId110" Type="http://schemas.openxmlformats.org/officeDocument/2006/relationships/hyperlink" Target="https://stud.rtu.lv/rtu/discpub/oe.38108/DE0940_Biznesa_analitika_ar_masinmacisanas_metodem" TargetMode="External"/><Relationship Id="rId231" Type="http://schemas.openxmlformats.org/officeDocument/2006/relationships/hyperlink" Target="https://stud.rtu.lv/rtu/discpub/oe.37089/DE0643_Pedagogija" TargetMode="External"/><Relationship Id="rId352" Type="http://schemas.openxmlformats.org/officeDocument/2006/relationships/hyperlink" Target="https://stud.rtu.lv/rtu/discpub/oe.36635/JA0147_Kugu_dizeliekartas_un_turbinas" TargetMode="External"/><Relationship Id="rId230" Type="http://schemas.openxmlformats.org/officeDocument/2006/relationships/hyperlink" Target="https://stud.rtu.lv/rtu/discpub/oe.37089/DE0643_Pedagogija" TargetMode="External"/><Relationship Id="rId351" Type="http://schemas.openxmlformats.org/officeDocument/2006/relationships/hyperlink" Target="https://stud.rtu.lv/rtu/discpub/oe.36635/JA0147_Kugu_dizeliekartas_un_turbinas" TargetMode="External"/><Relationship Id="rId350" Type="http://schemas.openxmlformats.org/officeDocument/2006/relationships/hyperlink" Target="https://stud.rtu.lv/rtu/discpub/oe.34141/LJA355_Masintelpas_komandas_un_resursu_vadiba" TargetMode="External"/><Relationship Id="rId114" Type="http://schemas.openxmlformats.org/officeDocument/2006/relationships/hyperlink" Target="https://stud.rtu.lv/rtu/discpub/oe.38137/DE0948_Drosas_datortiklu_sistemas" TargetMode="External"/><Relationship Id="rId235" Type="http://schemas.openxmlformats.org/officeDocument/2006/relationships/hyperlink" Target="https://stud.rtu.lv/rtu/discpub/oe.37249/IV0609_Nodoklu_planosana_(studiju_projekts)" TargetMode="External"/><Relationship Id="rId356" Type="http://schemas.openxmlformats.org/officeDocument/2006/relationships/hyperlink" Target="https://stud.rtu.lv/rtu/discpub/oe.33981/LJA376_Kugu_tehniskais_menedzments" TargetMode="External"/><Relationship Id="rId113" Type="http://schemas.openxmlformats.org/officeDocument/2006/relationships/hyperlink" Target="https://stud.rtu.lv/rtu/discpub/oe.38137/DE0948_Drosas_datortiklu_sistemas" TargetMode="External"/><Relationship Id="rId234" Type="http://schemas.openxmlformats.org/officeDocument/2006/relationships/hyperlink" Target="https://stud.rtu.lv/rtu/discpub/oe.37180/IV0564_Kvalitates_tehnologijas_un_vadisana" TargetMode="External"/><Relationship Id="rId355" Type="http://schemas.openxmlformats.org/officeDocument/2006/relationships/hyperlink" Target="https://stud.rtu.lv/rtu/discpub/oe.33981/LJA376_Kugu_tehniskais_menedzments" TargetMode="External"/><Relationship Id="rId112" Type="http://schemas.openxmlformats.org/officeDocument/2006/relationships/hyperlink" Target="https://stud.rtu.lv/rtu/discpub/oe.38136/DE0947_Dabiskas_valodas_apstrade" TargetMode="External"/><Relationship Id="rId233" Type="http://schemas.openxmlformats.org/officeDocument/2006/relationships/hyperlink" Target="https://stud.rtu.lv/rtu/discpub/oe.37180/IV0564_Kvalitates_tehnologijas_un_vadisana" TargetMode="External"/><Relationship Id="rId354" Type="http://schemas.openxmlformats.org/officeDocument/2006/relationships/hyperlink" Target="https://stud.rtu.lv/rtu/discpub/oe.36631/JA0143_Kugu_elektrotehnika_un_elektronika" TargetMode="External"/><Relationship Id="rId111" Type="http://schemas.openxmlformats.org/officeDocument/2006/relationships/hyperlink" Target="https://stud.rtu.lv/rtu/discpub/oe.38136/DE0947_Dabiskas_valodas_apstrade" TargetMode="External"/><Relationship Id="rId232" Type="http://schemas.openxmlformats.org/officeDocument/2006/relationships/hyperlink" Target="https://stud.rtu.lv/rtu/discpub/printDiscEn.37138/IV0539_Quality_and_Environmental_Management.pdf" TargetMode="External"/><Relationship Id="rId353" Type="http://schemas.openxmlformats.org/officeDocument/2006/relationships/hyperlink" Target="https://stud.rtu.lv/rtu/discpub/oe.36631/JA0143_Kugu_elektrotehnika_un_elektronika" TargetMode="External"/><Relationship Id="rId305" Type="http://schemas.openxmlformats.org/officeDocument/2006/relationships/hyperlink" Target="https://stud.rtu.lv/rtu/discpub/oe.23246/HFA103_Sports_(volejbols)" TargetMode="External"/><Relationship Id="rId304" Type="http://schemas.openxmlformats.org/officeDocument/2006/relationships/hyperlink" Target="https://stud.rtu.lv/rtu/discpub/oe.23246/HFA103_Sports_(volejbols)" TargetMode="External"/><Relationship Id="rId303" Type="http://schemas.openxmlformats.org/officeDocument/2006/relationships/hyperlink" Target="https://www.rtu.lv/en/sport" TargetMode="External"/><Relationship Id="rId302" Type="http://schemas.openxmlformats.org/officeDocument/2006/relationships/hyperlink" Target="https://stud.rtu.lv/rtu/discpub/oe.23250/HFA107_Sports_(peldesana)" TargetMode="External"/><Relationship Id="rId309" Type="http://schemas.openxmlformats.org/officeDocument/2006/relationships/hyperlink" Target="https://www.rtu.lv/en/sport" TargetMode="External"/><Relationship Id="rId308" Type="http://schemas.openxmlformats.org/officeDocument/2006/relationships/hyperlink" Target="https://stud.rtu.lv/rtu/discpub/oe.23249/HFA106_Sports_(bokss)" TargetMode="External"/><Relationship Id="rId307" Type="http://schemas.openxmlformats.org/officeDocument/2006/relationships/hyperlink" Target="https://stud.rtu.lv/rtu/discpub/oe.23249/HFA106_Sports_(bokss)" TargetMode="External"/><Relationship Id="rId306" Type="http://schemas.openxmlformats.org/officeDocument/2006/relationships/hyperlink" Target="https://www.rtu.lv/en/sport" TargetMode="External"/><Relationship Id="rId301" Type="http://schemas.openxmlformats.org/officeDocument/2006/relationships/hyperlink" Target="https://stud.rtu.lv/rtu/discpub/oe.23250/HFA107_Sports_(peldesana)" TargetMode="External"/><Relationship Id="rId300" Type="http://schemas.openxmlformats.org/officeDocument/2006/relationships/hyperlink" Target="https://www.rtu.lv/en/sport" TargetMode="External"/><Relationship Id="rId206" Type="http://schemas.openxmlformats.org/officeDocument/2006/relationships/hyperlink" Target="https://stud.rtu.lv/rtu/discpub/oe.35433/IV0141_Eiropas_Savienibas_parvaldiba_un_politika" TargetMode="External"/><Relationship Id="rId327" Type="http://schemas.openxmlformats.org/officeDocument/2006/relationships/hyperlink" Target="https://stud.rtu.lv/rtu/discpub/oe.35502/JA0044_Jurniecibas_anglu_valoda" TargetMode="External"/><Relationship Id="rId205" Type="http://schemas.openxmlformats.org/officeDocument/2006/relationships/hyperlink" Target="https://stud.rtu.lv/rtu/discpub/oe.35433/IV0141_Eiropas_Savienibas_parvaldiba_un_politika" TargetMode="External"/><Relationship Id="rId326" Type="http://schemas.openxmlformats.org/officeDocument/2006/relationships/hyperlink" Target="https://stud.rtu.lv/rtu/discpub/oe.35110/JA0014_Jurniecibas_anglu_valoda" TargetMode="External"/><Relationship Id="rId204" Type="http://schemas.openxmlformats.org/officeDocument/2006/relationships/hyperlink" Target="https://stud.rtu.lv/rtu/discpub/printDiscEn.31076/IAS732_The_European_Union_Governance_and_Policy.pdf" TargetMode="External"/><Relationship Id="rId325" Type="http://schemas.openxmlformats.org/officeDocument/2006/relationships/hyperlink" Target="https://stud.rtu.lv/rtu/discpub/oe.35110/JA0014_Jurniecibas_anglu_valoda" TargetMode="External"/><Relationship Id="rId203" Type="http://schemas.openxmlformats.org/officeDocument/2006/relationships/hyperlink" Target="https://stud.rtu.lv/rtu/discpub/oe.36241/IV0335_Starptautisko_iepirkumu_organizesana" TargetMode="External"/><Relationship Id="rId324" Type="http://schemas.openxmlformats.org/officeDocument/2006/relationships/hyperlink" Target="https://stud.rtu.lv/rtu/discpub/oe.36630/JA0142_Fizika" TargetMode="External"/><Relationship Id="rId209" Type="http://schemas.openxmlformats.org/officeDocument/2006/relationships/hyperlink" Target="https://stud.rtu.lv/rtu/discpub/oe.36007/IV0273_Starptautiska_konkurence" TargetMode="External"/><Relationship Id="rId208" Type="http://schemas.openxmlformats.org/officeDocument/2006/relationships/hyperlink" Target="https://stud.rtu.lv/rtu/discpub/oe.36007/IV0273_Starptautiska_konkurence" TargetMode="External"/><Relationship Id="rId329" Type="http://schemas.openxmlformats.org/officeDocument/2006/relationships/hyperlink" Target="https://stud.rtu.lv/rtu/discpub/oe.36259/JA0121_Lietiska_kimija" TargetMode="External"/><Relationship Id="rId207" Type="http://schemas.openxmlformats.org/officeDocument/2006/relationships/hyperlink" Target="https://stud.rtu.lv/rtu/discpub/printDiscEn.12815/IET218_International_Competition.pdf" TargetMode="External"/><Relationship Id="rId328" Type="http://schemas.openxmlformats.org/officeDocument/2006/relationships/hyperlink" Target="https://stud.rtu.lv/rtu/discpub/oe.35502/JA0044_Jurniecibas_anglu_valoda" TargetMode="External"/><Relationship Id="rId202" Type="http://schemas.openxmlformats.org/officeDocument/2006/relationships/hyperlink" Target="https://stud.rtu.lv/rtu/discpub/oe.36241/IV0335_Starptautisko_iepirkumu_organizesana" TargetMode="External"/><Relationship Id="rId323" Type="http://schemas.openxmlformats.org/officeDocument/2006/relationships/hyperlink" Target="https://stud.rtu.lv/rtu/discpub/oe.36630/JA0142_Fizika" TargetMode="External"/><Relationship Id="rId201" Type="http://schemas.openxmlformats.org/officeDocument/2006/relationships/hyperlink" Target="https://stud.rtu.lv/rtu/discpub/oe.31426" TargetMode="External"/><Relationship Id="rId322" Type="http://schemas.openxmlformats.org/officeDocument/2006/relationships/hyperlink" Target="https://stud.rtu.lv/rtu/discpub/oe.36256/JA0118_Darba_aizsardziba_un_likumdosana_uz_kugiem" TargetMode="External"/><Relationship Id="rId200" Type="http://schemas.openxmlformats.org/officeDocument/2006/relationships/hyperlink" Target="https://stud.rtu.lv/rtu/discpub/oe.35627/IV0147_Starptautiskais_marketings" TargetMode="External"/><Relationship Id="rId321" Type="http://schemas.openxmlformats.org/officeDocument/2006/relationships/hyperlink" Target="https://stud.rtu.lv/rtu/discpub/oe.36256/JA0118_Darba_aizsardziba_un_likumdosana_uz_kugiem" TargetMode="External"/><Relationship Id="rId320" Type="http://schemas.openxmlformats.org/officeDocument/2006/relationships/hyperlink" Target="https://stud.rtu.lv/rtu/discpub/oe.35504/JA0046_Jurniecibas_ekonomika" TargetMode="External"/><Relationship Id="rId316" Type="http://schemas.openxmlformats.org/officeDocument/2006/relationships/hyperlink" Target="https://stud.rtu.lv/rtu/discpub/oe.31134/HFA701_Sports_(bridzs)" TargetMode="External"/><Relationship Id="rId315" Type="http://schemas.openxmlformats.org/officeDocument/2006/relationships/hyperlink" Target="https://stud.rtu.lv/rtu/discpub/oe.31134/HFA701_Sports_(bridzs)" TargetMode="External"/><Relationship Id="rId314" Type="http://schemas.openxmlformats.org/officeDocument/2006/relationships/hyperlink" Target="https://www.rtu.lv/en/sport" TargetMode="External"/><Relationship Id="rId313" Type="http://schemas.openxmlformats.org/officeDocument/2006/relationships/hyperlink" Target="https://stud.rtu.lv/rtu/discpub/o.23253/HFA110_Sports_(arstnieciska_vingrosana)" TargetMode="External"/><Relationship Id="rId319" Type="http://schemas.openxmlformats.org/officeDocument/2006/relationships/hyperlink" Target="https://stud.rtu.lv/rtu/discpub/oe.33383/LJA156_Personala,_kuga_tiltina_komandas_un_resursu_vadiba" TargetMode="External"/><Relationship Id="rId318" Type="http://schemas.openxmlformats.org/officeDocument/2006/relationships/hyperlink" Target="https://stud.rtu.lv/rtu/discpub/oe.35504/JA0046_Jurniecibas_ekonomika" TargetMode="External"/><Relationship Id="rId317" Type="http://schemas.openxmlformats.org/officeDocument/2006/relationships/hyperlink" Target="https://stud.rtu.lv/rtu/discpub/oe.33383/LJA156_Personala,_kuga_tiltina_komandas_un_resursu_vadiba" TargetMode="External"/><Relationship Id="rId312" Type="http://schemas.openxmlformats.org/officeDocument/2006/relationships/hyperlink" Target="https://www.rtu.lv/en/sport" TargetMode="External"/><Relationship Id="rId311" Type="http://schemas.openxmlformats.org/officeDocument/2006/relationships/hyperlink" Target="https://stud.rtu.lv/rtu/discpub/oe.23257/HFA114_Sports_(galda_teniss)" TargetMode="External"/><Relationship Id="rId310" Type="http://schemas.openxmlformats.org/officeDocument/2006/relationships/hyperlink" Target="https://stud.rtu.lv/rtu/discpub/oe.23257/HFA114_Sports_(galda_teniss)"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stud.rtu.lv/rtu/discpub/oe.31422/BMT713_Buvmateriali,_ipasibas_un_pielietojums" TargetMode="External"/><Relationship Id="rId42" Type="http://schemas.openxmlformats.org/officeDocument/2006/relationships/hyperlink" Target="https://stud.rtu.lv/rtu/discpub/oe.31208/BGE725_Praktiska_geodezija" TargetMode="External"/><Relationship Id="rId41" Type="http://schemas.openxmlformats.org/officeDocument/2006/relationships/hyperlink" Target="https://stud.rtu.lv/rtu/discpub/oe.36114/BM0343_Buvmateriali,_ipasibas_un_pielietojums" TargetMode="External"/><Relationship Id="rId44" Type="http://schemas.openxmlformats.org/officeDocument/2006/relationships/hyperlink" Target="https://stud.rtu.lv/rtu/discpub/oe.29438/DIM703_Elementaras_matematikas_pamatnodalas" TargetMode="External"/><Relationship Id="rId43" Type="http://schemas.openxmlformats.org/officeDocument/2006/relationships/hyperlink" Target="https://stud.rtu.lv/rtu/discpub/oe.36128/BM0355_Praktiska_geodezija" TargetMode="External"/><Relationship Id="rId46" Type="http://schemas.openxmlformats.org/officeDocument/2006/relationships/hyperlink" Target="https://stud.rtu.lv/rtu/discpub/oe.17839/BRC303_Geotehnikas_pamatkurss" TargetMode="External"/><Relationship Id="rId45" Type="http://schemas.openxmlformats.org/officeDocument/2006/relationships/hyperlink" Target="https://stud.rtu.lv/rtu/discpub/oe.31379/BBM717_Buvmehanika" TargetMode="External"/><Relationship Id="rId48" Type="http://schemas.openxmlformats.org/officeDocument/2006/relationships/hyperlink" Target="https://stud.rtu.lv/rtu/discpub/oe.31191/BTG712_Modelesana_ar_3D_CAD_un_BIM" TargetMode="External"/><Relationship Id="rId187" Type="http://schemas.openxmlformats.org/officeDocument/2006/relationships/hyperlink" Target="https://www.rtu.lv/en/sport" TargetMode="External"/><Relationship Id="rId47" Type="http://schemas.openxmlformats.org/officeDocument/2006/relationships/hyperlink" Target="https://stud.rtu.lv/rtu/discpub/oe.19193/BRC202_Arhitekturas_projektesanas_pamatkurss" TargetMode="External"/><Relationship Id="rId186" Type="http://schemas.openxmlformats.org/officeDocument/2006/relationships/hyperlink" Target="https://www.rtu.lv/en/sport" TargetMode="External"/><Relationship Id="rId185" Type="http://schemas.openxmlformats.org/officeDocument/2006/relationships/hyperlink" Target="https://www.rtu.lv/en/sport" TargetMode="External"/><Relationship Id="rId49" Type="http://schemas.openxmlformats.org/officeDocument/2006/relationships/hyperlink" Target="https://stud.rtu.lv/rtu/discpub/oe.31211/BBR750_Buvniecibas_metodes_un_tehnologijas" TargetMode="External"/><Relationship Id="rId184" Type="http://schemas.openxmlformats.org/officeDocument/2006/relationships/hyperlink" Target="https://www.rtu.lv/en/sport" TargetMode="External"/><Relationship Id="rId189" Type="http://schemas.openxmlformats.org/officeDocument/2006/relationships/vmlDrawing" Target="../drawings/vmlDrawing4.vml"/><Relationship Id="rId188" Type="http://schemas.openxmlformats.org/officeDocument/2006/relationships/drawing" Target="../drawings/drawing4.xml"/><Relationship Id="rId31" Type="http://schemas.openxmlformats.org/officeDocument/2006/relationships/hyperlink" Target="https://stud.rtu.lv/rtu/discpub/oe.25823/MTM516_Masinu,_konstrukciju_un_tehnologisko_procesu_analize_un_optimizacija" TargetMode="External"/><Relationship Id="rId30" Type="http://schemas.openxmlformats.org/officeDocument/2006/relationships/hyperlink" Target="https://stud.rtu.lv/rtu/discpub/oe.12565/MTH503_Datorizeta_masinu_mehanisko_sistemu_analize" TargetMode="External"/><Relationship Id="rId33" Type="http://schemas.openxmlformats.org/officeDocument/2006/relationships/hyperlink" Target="https://stud.rtu.lv/rtu/discpub/oe.12524/MMP535_Plisuma_teorija" TargetMode="External"/><Relationship Id="rId183" Type="http://schemas.openxmlformats.org/officeDocument/2006/relationships/hyperlink" Target="https://www.rtu.lv/en/sport" TargetMode="External"/><Relationship Id="rId32" Type="http://schemas.openxmlformats.org/officeDocument/2006/relationships/hyperlink" Target="https://stud.rtu.lv/rtu/discpub/oe.12521/MMP532_Kompozitu_materialu_mehanika" TargetMode="External"/><Relationship Id="rId182" Type="http://schemas.openxmlformats.org/officeDocument/2006/relationships/hyperlink" Target="https://www.rtu.lv/en/sport" TargetMode="External"/><Relationship Id="rId35" Type="http://schemas.openxmlformats.org/officeDocument/2006/relationships/hyperlink" Target="https://stud.rtu.lv/rtu/discpub/oe.12432/MRA253_Tehniska_dizaina_pamati" TargetMode="External"/><Relationship Id="rId181" Type="http://schemas.openxmlformats.org/officeDocument/2006/relationships/hyperlink" Target="https://stud.rtu.lv/rtu/discpub/oe.31929/VAS016_Pielagosanas_klimata_parmainam" TargetMode="External"/><Relationship Id="rId34" Type="http://schemas.openxmlformats.org/officeDocument/2006/relationships/hyperlink" Target="https://stud.rtu.lv/rtu/discpub/oe.12190/MSE432_Termodinamika_un_gazes_dinamika" TargetMode="External"/><Relationship Id="rId180" Type="http://schemas.openxmlformats.org/officeDocument/2006/relationships/hyperlink" Target="https://stud.rtu.lv/rtu/discpub/oe.28204/EAS723_Atjaunojamie_energoresursi" TargetMode="External"/><Relationship Id="rId37" Type="http://schemas.openxmlformats.org/officeDocument/2006/relationships/hyperlink" Target="https://stud.rtu.lv/rtu/discpub/oe.12528/MMP539_Vibrotehnika_un_vibromasinas" TargetMode="External"/><Relationship Id="rId176" Type="http://schemas.openxmlformats.org/officeDocument/2006/relationships/hyperlink" Target="https://stud.rtu.lv/rtu/discpub/oe.28194/EAS714_Sistemu_modelesanas_pamati" TargetMode="External"/><Relationship Id="rId36" Type="http://schemas.openxmlformats.org/officeDocument/2006/relationships/hyperlink" Target="https://stud.rtu.lv/rtu/discpub/oe.12611/MTM411_Trieciena_teorija" TargetMode="External"/><Relationship Id="rId175" Type="http://schemas.openxmlformats.org/officeDocument/2006/relationships/hyperlink" Target="https://stud.rtu.lv/rtu/discpub/oe.32067/VAS028_Viedas_energosistemas" TargetMode="External"/><Relationship Id="rId39" Type="http://schemas.openxmlformats.org/officeDocument/2006/relationships/hyperlink" Target="https://stud.rtu.lv/rtu/discpub/oe.30603/SDD701_Inovativu_produktu_izstrade_un_uznemejdarbiba" TargetMode="External"/><Relationship Id="rId174" Type="http://schemas.openxmlformats.org/officeDocument/2006/relationships/hyperlink" Target="https://stud.rtu.lv/rtu/discpub/oe.32243/VAS027_Ilgtspejiga_attistiba" TargetMode="External"/><Relationship Id="rId38" Type="http://schemas.openxmlformats.org/officeDocument/2006/relationships/hyperlink" Target="https://stud.rtu.lv/rtu/discpub/oe.16443/BTG131_Telotaja_geometrija_un_inzeniergrafika" TargetMode="External"/><Relationship Id="rId173" Type="http://schemas.openxmlformats.org/officeDocument/2006/relationships/hyperlink" Target="https://stud.rtu.lv/rtu/discpub/oe.8318/EAS502_Ekodizains" TargetMode="External"/><Relationship Id="rId179" Type="http://schemas.openxmlformats.org/officeDocument/2006/relationships/hyperlink" Target="https://stud.rtu.lv/rtu/discpub/oe.31053/EVA709_Biotehnologijas" TargetMode="External"/><Relationship Id="rId178" Type="http://schemas.openxmlformats.org/officeDocument/2006/relationships/hyperlink" Target="https://stud.rtu.lv/rtu/discpub/oe.28203/EAS722_Vides_politika_un_ekonomika" TargetMode="External"/><Relationship Id="rId177" Type="http://schemas.openxmlformats.org/officeDocument/2006/relationships/hyperlink" Target="https://stud.rtu.lv/rtu/discpub/oe.31915/VAS010_Ilgtspejigi_industrialie_procesi_un_tehnologijas" TargetMode="External"/><Relationship Id="rId20" Type="http://schemas.openxmlformats.org/officeDocument/2006/relationships/hyperlink" Target="https://stud.rtu.lv/rtu/discpub/oe.13195/MMM201_Materialzinibas" TargetMode="External"/><Relationship Id="rId22" Type="http://schemas.openxmlformats.org/officeDocument/2006/relationships/hyperlink" Target="https://stud.rtu.lv/rtu/discpub/oe.12498/MMP219_Materialu_pretestiba_(masinzinibas)" TargetMode="External"/><Relationship Id="rId21" Type="http://schemas.openxmlformats.org/officeDocument/2006/relationships/hyperlink" Target="https://stud.rtu.lv/rtu/discpub/oe.12554/MTH301_Masinu_dinamika_un_stipriba" TargetMode="External"/><Relationship Id="rId24" Type="http://schemas.openxmlformats.org/officeDocument/2006/relationships/hyperlink" Target="https://stud.rtu.lv/rtu/discpub/oe.13142/MMI101_Plusmas_mehanika" TargetMode="External"/><Relationship Id="rId23" Type="http://schemas.openxmlformats.org/officeDocument/2006/relationships/hyperlink" Target="https://stud.rtu.lv/rtu/discpub/oe.12494/MMP169_Mehanika" TargetMode="External"/><Relationship Id="rId26" Type="http://schemas.openxmlformats.org/officeDocument/2006/relationships/hyperlink" Target="https://stud.rtu.lv/rtu/discpub/oe.12605/MTM341_Skaitliska_analize_inzeniermehanika" TargetMode="External"/><Relationship Id="rId25" Type="http://schemas.openxmlformats.org/officeDocument/2006/relationships/hyperlink" Target="https://stud.rtu.lv/rtu/discpub/oe.12439/MRA322_Razosanas_automatizacijas_elektroniekartas" TargetMode="External"/><Relationship Id="rId28" Type="http://schemas.openxmlformats.org/officeDocument/2006/relationships/hyperlink" Target="https://stud.rtu.lv/rtu/discpub/oe.12593/MTM201_Teoretiska_mehanika_(masinzinibas)" TargetMode="External"/><Relationship Id="rId27" Type="http://schemas.openxmlformats.org/officeDocument/2006/relationships/hyperlink" Target="https://stud.rtu.lv/rtu/discpub/oe.12132/MSE201_Siltummaciba" TargetMode="External"/><Relationship Id="rId29" Type="http://schemas.openxmlformats.org/officeDocument/2006/relationships/hyperlink" Target="https://stud.rtu.lv/rtu/discpub/oe.12515/MMP510_Eksperimentala_mehanika_un_tehniska_diagnostika" TargetMode="External"/><Relationship Id="rId11" Type="http://schemas.openxmlformats.org/officeDocument/2006/relationships/hyperlink" Target="https://stud.rtu.lv/rtu/discpub/oe.17110" TargetMode="External"/><Relationship Id="rId10" Type="http://schemas.openxmlformats.org/officeDocument/2006/relationships/hyperlink" Target="https://stud.rtu.lv/rtu/discpub/oe.17093" TargetMode="External"/><Relationship Id="rId13" Type="http://schemas.openxmlformats.org/officeDocument/2006/relationships/hyperlink" Target="https://stud.rtu.lv/rtu/discpub/oe.32089/MVR759_Dizaina_analize_un_kritika" TargetMode="External"/><Relationship Id="rId12" Type="http://schemas.openxmlformats.org/officeDocument/2006/relationships/hyperlink" Target="https://stud.rtu.lv/rtu/discpub/oe.30602/AAP714_Interjera_arhitektura" TargetMode="External"/><Relationship Id="rId15" Type="http://schemas.openxmlformats.org/officeDocument/2006/relationships/hyperlink" Target="https://stud.rtu.lv/rtu/discpub/oe.29449/MTM117_Ievads_studiju_nozare" TargetMode="External"/><Relationship Id="rId14" Type="http://schemas.openxmlformats.org/officeDocument/2006/relationships/hyperlink" Target="https://stud.rtu.lv/rtu/discpub/oe.8668/DIM208_Matematikas_papildnodalas_(masinzinibas)" TargetMode="External"/><Relationship Id="rId17" Type="http://schemas.openxmlformats.org/officeDocument/2006/relationships/hyperlink" Target="https://stud.rtu.lv/rtu/discpub/oe.12444/MRA353_Elektro,_pneimo_un_hidroautomatika" TargetMode="External"/><Relationship Id="rId16" Type="http://schemas.openxmlformats.org/officeDocument/2006/relationships/hyperlink" Target="https://stud.rtu.lv/rtu/discpub/oe.12151/MSE305_Hidro-_un_gazu_dinamika" TargetMode="External"/><Relationship Id="rId19" Type="http://schemas.openxmlformats.org/officeDocument/2006/relationships/hyperlink" Target="https://stud.rtu.lv/rtu/discpub/oe.12489/MMP101_Datormaciba_(pamatkurss)" TargetMode="External"/><Relationship Id="rId18" Type="http://schemas.openxmlformats.org/officeDocument/2006/relationships/hyperlink" Target="https://stud.rtu.lv/rtu/discpub/oe.12501/MMP302_Cieta_deformejama_kermena_mehanika" TargetMode="External"/><Relationship Id="rId84" Type="http://schemas.openxmlformats.org/officeDocument/2006/relationships/hyperlink" Target="https://stud.rtu.lv/rtu/discpub/oe.28121/DSP701_Zinasanu_vadibas_sistemas" TargetMode="External"/><Relationship Id="rId83" Type="http://schemas.openxmlformats.org/officeDocument/2006/relationships/hyperlink" Target="https://stud.rtu.lv/rtu/discpub/oe.28102/DPI700_Datu_glabasanas_tiklosana" TargetMode="External"/><Relationship Id="rId86" Type="http://schemas.openxmlformats.org/officeDocument/2006/relationships/hyperlink" Target="https://stud.rtu.lv/rtu/discpub/oe.28121/DSP701_Zinasanu_vadibas_sistemas" TargetMode="External"/><Relationship Id="rId85" Type="http://schemas.openxmlformats.org/officeDocument/2006/relationships/hyperlink" Target="https://stud.rtu.lv/rtu/discpub/oe.30565/DSP775_Tiklu_drosibas_prasibas" TargetMode="External"/><Relationship Id="rId88" Type="http://schemas.openxmlformats.org/officeDocument/2006/relationships/hyperlink" Target="https://stud.rtu.lv/rtu/discpub/oe.35930/DE0344_Ievads_elektronikas_un_telekomunikaciju_nozare" TargetMode="External"/><Relationship Id="rId150" Type="http://schemas.openxmlformats.org/officeDocument/2006/relationships/hyperlink" Target="https://stud.rtu.lv/rtu/discpub/oe.23532/IBO524_Buvniecibas_projektu_vadisana" TargetMode="External"/><Relationship Id="rId87" Type="http://schemas.openxmlformats.org/officeDocument/2006/relationships/hyperlink" Target="https://stud.rtu.lv/rtu/discpub/oe.31608/RDE710_Ievads_elektronikas_un_telekomunikaciju_nozare" TargetMode="External"/><Relationship Id="rId89" Type="http://schemas.openxmlformats.org/officeDocument/2006/relationships/hyperlink" Target="https://stud.rtu.lv/rtu/discpub/oe.10301/RAE261_Ciparu_elektronika_un_datoru_arhitektura" TargetMode="External"/><Relationship Id="rId80" Type="http://schemas.openxmlformats.org/officeDocument/2006/relationships/hyperlink" Target="https://stud.rtu.lv/rtu/discpub/oe.28098/DOP700_Uznemumu_informacijas_tehnologijas_arhitektura,_lietojumi_un_integracija" TargetMode="External"/><Relationship Id="rId82" Type="http://schemas.openxmlformats.org/officeDocument/2006/relationships/hyperlink" Target="https://stud.rtu.lv/rtu/discpub/oe.28103/DPI721_Biznesa_analitika" TargetMode="External"/><Relationship Id="rId81" Type="http://schemas.openxmlformats.org/officeDocument/2006/relationships/hyperlink" Target="https://stud.rtu.lv/rtu/discpub/oe.37445/DE0738_Uznemumu_informacijas_tehnologijas_arhitektura,_lietojumi_un_integracija" TargetMode="External"/><Relationship Id="rId1" Type="http://schemas.openxmlformats.org/officeDocument/2006/relationships/comments" Target="../comments4.xml"/><Relationship Id="rId2" Type="http://schemas.openxmlformats.org/officeDocument/2006/relationships/hyperlink" Target="https://stud.rtu.lv/rtu/discpub/list?english=true" TargetMode="External"/><Relationship Id="rId3" Type="http://schemas.openxmlformats.org/officeDocument/2006/relationships/hyperlink" Target="https://stud.rtu.lv/rtu/discpub/oe.32008/VSL711_Latviesu_valoda_arzemju_studentiem" TargetMode="External"/><Relationship Id="rId149" Type="http://schemas.openxmlformats.org/officeDocument/2006/relationships/hyperlink" Target="https://stud.rtu.lv/rtu/discpub/oe.30587/IBO731_Nekustamo_ipasumu_vizualas_vides_planosana" TargetMode="External"/><Relationship Id="rId4" Type="http://schemas.openxmlformats.org/officeDocument/2006/relationships/hyperlink" Target="https://docs.google.com/forms/d/e/1FAIpQLScNGqlw0gp3h0Sh5UTyW66Wm6QLPw9jfX9OqbroSoom8FE8Fg/viewform" TargetMode="External"/><Relationship Id="rId148" Type="http://schemas.openxmlformats.org/officeDocument/2006/relationships/hyperlink" Target="https://stud.rtu.lv/rtu/discpub/oe.31875/IBO749_Petniecibas_metodes_buvuznemejdarbibas_un_nekustama_ipasuma_joma" TargetMode="External"/><Relationship Id="rId9" Type="http://schemas.openxmlformats.org/officeDocument/2006/relationships/hyperlink" Target="https://stud.rtu.lv/rtu/discpub/oe.17005" TargetMode="External"/><Relationship Id="rId143" Type="http://schemas.openxmlformats.org/officeDocument/2006/relationships/hyperlink" Target="https://stud.rtu.lv/rtu/discpub/oe.31492/IVZ836_Inovacijas_un_tehnologiju_parnese" TargetMode="External"/><Relationship Id="rId142" Type="http://schemas.openxmlformats.org/officeDocument/2006/relationships/hyperlink" Target="https://stud.rtu.lv/rtu/discpub/oe.37073/IV0518_Procesu_analize_un_vadiba" TargetMode="External"/><Relationship Id="rId141" Type="http://schemas.openxmlformats.org/officeDocument/2006/relationships/hyperlink" Target="https://stud.rtu.lv/rtu/discpub/oe.28641/IKI703_Procesu_analize_un_vadiba" TargetMode="External"/><Relationship Id="rId140" Type="http://schemas.openxmlformats.org/officeDocument/2006/relationships/hyperlink" Target="https://stud.rtu.lv/rtu/discpub/oe.17256/IEU515_Finansu_analize_un_planosana" TargetMode="External"/><Relationship Id="rId5" Type="http://schemas.openxmlformats.org/officeDocument/2006/relationships/hyperlink" Target="https://stud.rtu.lv/rtu/discpub/oe.6500/HFL337_Latvijas_kulturas_vesture" TargetMode="External"/><Relationship Id="rId147" Type="http://schemas.openxmlformats.org/officeDocument/2006/relationships/hyperlink" Target="https://stud.rtu.lv/rtu/discpub/oe.34971/IV0065_Ekologijas_sistemu_vadisana" TargetMode="External"/><Relationship Id="rId6" Type="http://schemas.openxmlformats.org/officeDocument/2006/relationships/hyperlink" Target="https://stud.rtu.lv/rtu/discpub/oe.28499" TargetMode="External"/><Relationship Id="rId146" Type="http://schemas.openxmlformats.org/officeDocument/2006/relationships/hyperlink" Target="https://stud.rtu.lv/rtu/discpub/oe.15695/IBO510_Ekologijas_sistemu_vadisana" TargetMode="External"/><Relationship Id="rId7" Type="http://schemas.openxmlformats.org/officeDocument/2006/relationships/hyperlink" Target="https://stud.rtu.lv/rtu/discpub/oe.17112" TargetMode="External"/><Relationship Id="rId145" Type="http://schemas.openxmlformats.org/officeDocument/2006/relationships/hyperlink" Target="https://stud.rtu.lv/rtu/discpub/oe.37031/IV0511_Buvniecibas_vadisana" TargetMode="External"/><Relationship Id="rId8" Type="http://schemas.openxmlformats.org/officeDocument/2006/relationships/hyperlink" Target="https://stud.rtu.lv/rtu/discpub/oe.20145" TargetMode="External"/><Relationship Id="rId144" Type="http://schemas.openxmlformats.org/officeDocument/2006/relationships/hyperlink" Target="https://stud.rtu.lv/rtu/discpub/oe.17234/IBO479_Buvniecibas_vadisana" TargetMode="External"/><Relationship Id="rId73" Type="http://schemas.openxmlformats.org/officeDocument/2006/relationships/hyperlink" Target="https://stud.rtu.lv/rtu/discpub/oe.28118/DSP707_Servisu_zinatne,_vadiba_un_inzenierija" TargetMode="External"/><Relationship Id="rId72" Type="http://schemas.openxmlformats.org/officeDocument/2006/relationships/hyperlink" Target="https://stud.rtu.lv/rtu/discpub/oe.9678/DSP555_Prasibu_inzenierija" TargetMode="External"/><Relationship Id="rId75" Type="http://schemas.openxmlformats.org/officeDocument/2006/relationships/hyperlink" Target="https://stud.rtu.lv/rtu/discpub/oe.28130/DPI704_Kvalitates,_riska_un_drosibas_tehnologijas" TargetMode="External"/><Relationship Id="rId74" Type="http://schemas.openxmlformats.org/officeDocument/2006/relationships/hyperlink" Target="https://stud.rtu.lv/rtu/discpub/oe.28117/DSP708_Modernas_datu_tehnologijas" TargetMode="External"/><Relationship Id="rId77" Type="http://schemas.openxmlformats.org/officeDocument/2006/relationships/hyperlink" Target="https://stud.rtu.lv/rtu/discpub/oe.28097/DSP700_Uznemumarhitektura_un_prasibu_inzenierija" TargetMode="External"/><Relationship Id="rId76" Type="http://schemas.openxmlformats.org/officeDocument/2006/relationships/hyperlink" Target="https://stud.rtu.lv/rtu/discpub/oe.28119/DSP703_Sistemu_teorija" TargetMode="External"/><Relationship Id="rId79" Type="http://schemas.openxmlformats.org/officeDocument/2006/relationships/hyperlink" Target="https://stud.rtu.lv/rtu/discpub/oe.28120/DSP702_Zinatnisko_petijumu_metodes_biznesa_informatika" TargetMode="External"/><Relationship Id="rId78" Type="http://schemas.openxmlformats.org/officeDocument/2006/relationships/hyperlink" Target="https://stud.rtu.lv/rtu/discpub/oe.37457/DE0747_Uznemumarhitektura_un_prasibu_inzenierija" TargetMode="External"/><Relationship Id="rId71" Type="http://schemas.openxmlformats.org/officeDocument/2006/relationships/hyperlink" Target="https://stud.rtu.lv/rtu/discpub/oe.9657/DSP411_Sistemu_un_procesu_teorija" TargetMode="External"/><Relationship Id="rId70" Type="http://schemas.openxmlformats.org/officeDocument/2006/relationships/hyperlink" Target="https://stud.rtu.lv/rtu/discpub/oe.9573/DPI503_Objektorientetas_programmaturas_attistiba" TargetMode="External"/><Relationship Id="rId139" Type="http://schemas.openxmlformats.org/officeDocument/2006/relationships/hyperlink" Target="https://stud.rtu.lv/rtu/discpub/oe.17268/IEU524_Musdienu_petijumu_metodes:_teorija_un_prakse" TargetMode="External"/><Relationship Id="rId138" Type="http://schemas.openxmlformats.org/officeDocument/2006/relationships/hyperlink" Target="https://stud.rtu.lv/rtu/discpub/oe.15380/IEU504_Finansialas_informacijas_analizes_metodes" TargetMode="External"/><Relationship Id="rId137" Type="http://schemas.openxmlformats.org/officeDocument/2006/relationships/hyperlink" Target="https://stud.rtu.lv/rtu/discpub/oe.15736/ICA301_Civila_aizsardziba" TargetMode="External"/><Relationship Id="rId132" Type="http://schemas.openxmlformats.org/officeDocument/2006/relationships/hyperlink" Target="https://stud.rtu.lv/rtu/discpub/oe.28757/IAS705_Starptautiska_tirdznieciba" TargetMode="External"/><Relationship Id="rId131" Type="http://schemas.openxmlformats.org/officeDocument/2006/relationships/hyperlink" Target="https://stud.rtu.lv/rtu/discpub/oe.15803/IAS431_Starptautiskas_uznemejdarbibas_aktualitates" TargetMode="External"/><Relationship Id="rId130" Type="http://schemas.openxmlformats.org/officeDocument/2006/relationships/hyperlink" Target="https://stud.rtu.lv/rtu/discpub/oe.15452" TargetMode="External"/><Relationship Id="rId136" Type="http://schemas.openxmlformats.org/officeDocument/2006/relationships/hyperlink" Target="https://stud.rtu.lv/rtu/discpub/oe.38156/IV0705_Nodoklu_piemerosana_starptautiska_uznemejdarbiba" TargetMode="External"/><Relationship Id="rId135" Type="http://schemas.openxmlformats.org/officeDocument/2006/relationships/hyperlink" Target="https://stud.rtu.lv/rtu/discpub/oe.15950/IMP444_Nodoklu_sistema_arvalstis" TargetMode="External"/><Relationship Id="rId134" Type="http://schemas.openxmlformats.org/officeDocument/2006/relationships/hyperlink" Target="https://stud.rtu.lv/rtu/discpub/oe.34925/IV0036_Nodokli_un_nodevas" TargetMode="External"/><Relationship Id="rId133" Type="http://schemas.openxmlformats.org/officeDocument/2006/relationships/hyperlink" Target="https://stud.rtu.lv/rtu/discpub/oe.15911/IMP201_Nodokli_un_nodevas" TargetMode="External"/><Relationship Id="rId62" Type="http://schemas.openxmlformats.org/officeDocument/2006/relationships/hyperlink" Target="https://stud.rtu.lv/rtu/discpub/oe.9618/DSP202_Diskretas_strukturas_datorzinatnes" TargetMode="External"/><Relationship Id="rId61" Type="http://schemas.openxmlformats.org/officeDocument/2006/relationships/hyperlink" Target="https://stud.rtu.lv/rtu/discpub/oe.9542/DPI349_Programmaturas_attistibas_tehnologijas" TargetMode="External"/><Relationship Id="rId64" Type="http://schemas.openxmlformats.org/officeDocument/2006/relationships/hyperlink" Target="https://stud.rtu.lv/rtu/discpub/oe.9646/DSP347_Sistemu_inzenierija" TargetMode="External"/><Relationship Id="rId63" Type="http://schemas.openxmlformats.org/officeDocument/2006/relationships/hyperlink" Target="https://stud.rtu.lv/rtu/discpub/oe.9643/DSP344_Sistemu_analize_un_zinasanu_iegusana" TargetMode="External"/><Relationship Id="rId66" Type="http://schemas.openxmlformats.org/officeDocument/2006/relationships/hyperlink" Target="https://stud.rtu.lv/rtu/discpub/oe.9506/DIP485_Programmaturas_metrologijas_un_planosanas_modeli" TargetMode="External"/><Relationship Id="rId172" Type="http://schemas.openxmlformats.org/officeDocument/2006/relationships/hyperlink" Target="https://stud.rtu.lv/rtu/discpub/oe.35822/DA5104_Ievads_studiju_nozare" TargetMode="External"/><Relationship Id="rId65" Type="http://schemas.openxmlformats.org/officeDocument/2006/relationships/hyperlink" Target="https://stud.rtu.lv/rtu/discpub/oe.9439/DIP483_Intelektualo_lietisko_datorsistemu_uzbuves_metodes" TargetMode="External"/><Relationship Id="rId171" Type="http://schemas.openxmlformats.org/officeDocument/2006/relationships/hyperlink" Target="https://stud.rtu.lv/rtu/discpub/oe.31028/EVA703_Ievads_studiju_nozare" TargetMode="External"/><Relationship Id="rId68" Type="http://schemas.openxmlformats.org/officeDocument/2006/relationships/hyperlink" Target="https://stud.rtu.lv/rtu/discpub/oe.38097/DE0939_Informacijas_izguve" TargetMode="External"/><Relationship Id="rId170" Type="http://schemas.openxmlformats.org/officeDocument/2006/relationships/hyperlink" Target="https://stud.rtu.lv/rtu/discpub/oe.30823/VIP001_Vertikali_integrets_projekts_(VIP)" TargetMode="External"/><Relationship Id="rId67" Type="http://schemas.openxmlformats.org/officeDocument/2006/relationships/hyperlink" Target="https://stud.rtu.lv/rtu/discpub/oe.9444/DIP501_Specializetas_datu_apstrades_tehnologijas" TargetMode="External"/><Relationship Id="rId60" Type="http://schemas.openxmlformats.org/officeDocument/2006/relationships/hyperlink" Target="https://stud.rtu.lv/rtu/discpub/oe.9429/DIP320_Adaptivas_datu_apstrades_sistemas" TargetMode="External"/><Relationship Id="rId165" Type="http://schemas.openxmlformats.org/officeDocument/2006/relationships/hyperlink" Target="https://stud.rtu.lv/rtu/discpub/oe.15736/ICA301_Civila_aizsardziba" TargetMode="External"/><Relationship Id="rId69" Type="http://schemas.openxmlformats.org/officeDocument/2006/relationships/hyperlink" Target="https://stud.rtu.lv/rtu/discpub/oe.9572/DPI502_Objektorienteta_sistemanalize" TargetMode="External"/><Relationship Id="rId164" Type="http://schemas.openxmlformats.org/officeDocument/2006/relationships/hyperlink" Target="https://stud.rtu.lv/rtu/discpub/oe.37564/IV0650_Industriala_ilgtspeja_un_aprites_ekonomika" TargetMode="External"/><Relationship Id="rId163" Type="http://schemas.openxmlformats.org/officeDocument/2006/relationships/hyperlink" Target="https://stud.rtu.lv/rtu/discpub/oe.33448/BTC703_Industriala_ilgtspeja_un_aprites_ekonomika" TargetMode="External"/><Relationship Id="rId162" Type="http://schemas.openxmlformats.org/officeDocument/2006/relationships/hyperlink" Target="https://stud.rtu.lv/rtu/discpub/oe.37563/IV0649_Tehnologisko_projektu_vadiba" TargetMode="External"/><Relationship Id="rId169" Type="http://schemas.openxmlformats.org/officeDocument/2006/relationships/hyperlink" Target="https://stud.rtu.lv/rtu/discpub/oe.36032/DA1101_Mikrobiologijas_pamati" TargetMode="External"/><Relationship Id="rId168" Type="http://schemas.openxmlformats.org/officeDocument/2006/relationships/hyperlink" Target="https://stud.rtu.lv/rtu/discpub/oe.32215/BUK709_Mikrobiologijas_pamati" TargetMode="External"/><Relationship Id="rId167" Type="http://schemas.openxmlformats.org/officeDocument/2006/relationships/hyperlink" Target="https://stud.rtu.lv/rtu/discpub/oe.35215/DE0142_Biotehnologijas_matematiskie_pamati" TargetMode="External"/><Relationship Id="rId166" Type="http://schemas.openxmlformats.org/officeDocument/2006/relationships/hyperlink" Target="https://stud.rtu.lv/rtu/discpub/oe.32102/DIM730_Biotehnologijas_matematiskie_pamati" TargetMode="External"/><Relationship Id="rId51" Type="http://schemas.openxmlformats.org/officeDocument/2006/relationships/hyperlink" Target="https://stud.rtu.lv/rtu/discpub/oe.17335/BSG361_Buvniecibas_siltumfizika" TargetMode="External"/><Relationship Id="rId50" Type="http://schemas.openxmlformats.org/officeDocument/2006/relationships/hyperlink" Target="https://stud.rtu.lv/rtu/discpub/oe.16526/BBK308_Buvkonstrukcijas" TargetMode="External"/><Relationship Id="rId53" Type="http://schemas.openxmlformats.org/officeDocument/2006/relationships/hyperlink" Target="https://stud.rtu.lv/rtu/discpub/oe.16682/BUK325_Udens_apgade_un_kanalizacija" TargetMode="External"/><Relationship Id="rId52" Type="http://schemas.openxmlformats.org/officeDocument/2006/relationships/hyperlink" Target="https://stud.rtu.lv/rtu/discpub/oe.31202/BTB729_Celi_un_tilti" TargetMode="External"/><Relationship Id="rId55" Type="http://schemas.openxmlformats.org/officeDocument/2006/relationships/hyperlink" Target="https://stud.rtu.lv/rtu/discpub/oe.21408/BMT402_Buvju_apsekosana_un_parbaude" TargetMode="External"/><Relationship Id="rId161" Type="http://schemas.openxmlformats.org/officeDocument/2006/relationships/hyperlink" Target="https://stud.rtu.lv/rtu/discpub/oe.33443/BTC701_Tehnologisko_projektu_vadiba" TargetMode="External"/><Relationship Id="rId54" Type="http://schemas.openxmlformats.org/officeDocument/2006/relationships/hyperlink" Target="https://stud.rtu.lv/rtu/discpub/oe.16868/BBR443_Buvju_remonta_darbu_tehnologija" TargetMode="External"/><Relationship Id="rId160" Type="http://schemas.openxmlformats.org/officeDocument/2006/relationships/hyperlink" Target="https://stud.rtu.lv/rtu/discpub/oe.15531/IUE520_Vadibas_gramatvediba_un_projektu_analize" TargetMode="External"/><Relationship Id="rId57" Type="http://schemas.openxmlformats.org/officeDocument/2006/relationships/hyperlink" Target="https://stud.rtu.lv/rtu/discpub/oe.36128/BM0355_Praktiska_geodezija" TargetMode="External"/><Relationship Id="rId56" Type="http://schemas.openxmlformats.org/officeDocument/2006/relationships/hyperlink" Target="https://stud.rtu.lv/rtu/discpub/oe.30603/SDD701_Inovativu_produktu_izstrade_un_uznemejdarbiba" TargetMode="External"/><Relationship Id="rId159" Type="http://schemas.openxmlformats.org/officeDocument/2006/relationships/hyperlink" Target="https://stud.rtu.lv/rtu/discpub/oe.35405/IV0131_Tirgvedibas_strategiska_vadisana_buvnieciba" TargetMode="External"/><Relationship Id="rId59" Type="http://schemas.openxmlformats.org/officeDocument/2006/relationships/hyperlink" Target="https://drive.google.com/file/d/1ovNlokIK9L_BMVYTaYUwahqNNARr7R2W/view?usp=drive_link" TargetMode="External"/><Relationship Id="rId154" Type="http://schemas.openxmlformats.org/officeDocument/2006/relationships/hyperlink" Target="https://stud.rtu.lv/rtu/discpub/oe.17235/IBO574_Politikas_un_ipasuma_filozofija" TargetMode="External"/><Relationship Id="rId58" Type="http://schemas.openxmlformats.org/officeDocument/2006/relationships/hyperlink" Target="https://drive.google.com/file/d/18Y-hp1a3eV83Dw0LvVIoANjzOj9kRF3p/view?usp=drive_link" TargetMode="External"/><Relationship Id="rId153" Type="http://schemas.openxmlformats.org/officeDocument/2006/relationships/hyperlink" Target="https://stud.rtu.lv/rtu/discpub/oe.35398/IV0129_Cenu_veidosana_buvnieciba" TargetMode="External"/><Relationship Id="rId152" Type="http://schemas.openxmlformats.org/officeDocument/2006/relationships/hyperlink" Target="https://stud.rtu.lv/rtu/discpub/oe.31876/IBO750_Cenu_veidosana_buvnieciba" TargetMode="External"/><Relationship Id="rId151" Type="http://schemas.openxmlformats.org/officeDocument/2006/relationships/hyperlink" Target="https://stud.rtu.lv/rtu/discpub/oe.35410/IV0134_Buvniecibas_projektu_vadisana" TargetMode="External"/><Relationship Id="rId158" Type="http://schemas.openxmlformats.org/officeDocument/2006/relationships/hyperlink" Target="https://stud.rtu.lv/rtu/discpub/oe.35405/IV0131_Tirgvedibas_strategiska_vadisana_buvnieciba" TargetMode="External"/><Relationship Id="rId157" Type="http://schemas.openxmlformats.org/officeDocument/2006/relationships/hyperlink" Target="https://stud.rtu.lv/rtu/discpub/oe.15524/IUE505_Tehnologiju_un_jaunu_produktu_marketings" TargetMode="External"/><Relationship Id="rId156" Type="http://schemas.openxmlformats.org/officeDocument/2006/relationships/hyperlink" Target="https://stud.rtu.lv/rtu/discpub/oe.15116/IUV523_Komerctiesibas" TargetMode="External"/><Relationship Id="rId155" Type="http://schemas.openxmlformats.org/officeDocument/2006/relationships/hyperlink" Target="https://stud.rtu.lv/rtu/discpub/oe.37026/IV0506_Politikas_un_ipasuma_filozofija" TargetMode="External"/><Relationship Id="rId107" Type="http://schemas.openxmlformats.org/officeDocument/2006/relationships/hyperlink" Target="https://stud.rtu.lv/rtu/discpub/oe.36736/DE0514_Funkcionala_komunikacija" TargetMode="External"/><Relationship Id="rId106" Type="http://schemas.openxmlformats.org/officeDocument/2006/relationships/hyperlink" Target="https://stud.rtu.lv/rtu/discpub/oe.6645/HVD123_Funkcionala_komunikacija" TargetMode="External"/><Relationship Id="rId105" Type="http://schemas.openxmlformats.org/officeDocument/2006/relationships/hyperlink" Target="https://stud.rtu.lv/rtu/discpub/oe.36760/DE0538_Ievads_valodnieciba" TargetMode="External"/><Relationship Id="rId104" Type="http://schemas.openxmlformats.org/officeDocument/2006/relationships/hyperlink" Target="https://stud.rtu.lv/rtu/discpub/oe.6630/VIL167_Ievads_valodnieciba" TargetMode="External"/><Relationship Id="rId109" Type="http://schemas.openxmlformats.org/officeDocument/2006/relationships/hyperlink" Target="https://stud.rtu.lv/rtu/discpub/oe.36771/DE0549_Rakstveida_runas_pamati" TargetMode="External"/><Relationship Id="rId108" Type="http://schemas.openxmlformats.org/officeDocument/2006/relationships/hyperlink" Target="https://stud.rtu.lv/rtu/discpub/oe.6655/HVD156_Rakstveida_runas_pamati" TargetMode="External"/><Relationship Id="rId103" Type="http://schemas.openxmlformats.org/officeDocument/2006/relationships/hyperlink" Target="https://stud.rtu.lv/rtu/discpub/oe.30914/RDE703_Mikrovilnu_telekomunikaciju_sistemas" TargetMode="External"/><Relationship Id="rId102" Type="http://schemas.openxmlformats.org/officeDocument/2006/relationships/hyperlink" Target="https://stud.rtu.lv/rtu/discpub/oe.10360/RDE425_Zinatniskie_seminari" TargetMode="External"/><Relationship Id="rId101" Type="http://schemas.openxmlformats.org/officeDocument/2006/relationships/hyperlink" Target="https://stud.rtu.lv/rtu/discpub/oe.33088/RDE718_Integretas_fotonikas_pamati" TargetMode="External"/><Relationship Id="rId100" Type="http://schemas.openxmlformats.org/officeDocument/2006/relationships/hyperlink" Target="https://stud.rtu.lv/rtu/discpub/oe.10250/RAE411_Telekomunikaciju_programmatura" TargetMode="External"/><Relationship Id="rId129" Type="http://schemas.openxmlformats.org/officeDocument/2006/relationships/hyperlink" Target="https://stud.rtu.lv/rtu/discpub/oe.31022/IAS721_Starptautisko_projektu_vadiba" TargetMode="External"/><Relationship Id="rId128" Type="http://schemas.openxmlformats.org/officeDocument/2006/relationships/hyperlink" Target="https://stud.rtu.lv/rtu/discpub/oe.30600/IVZ783_Sociala_atbildiba_un_biznesa_etika" TargetMode="External"/><Relationship Id="rId127" Type="http://schemas.openxmlformats.org/officeDocument/2006/relationships/hyperlink" Target="https://stud.rtu.lv/rtu/discpub/oe.15112/IUV519_Strategiska_vadisana" TargetMode="External"/><Relationship Id="rId126" Type="http://schemas.openxmlformats.org/officeDocument/2006/relationships/hyperlink" Target="https://stud.rtu.lv/rtu/discpub/oe.31899/IVZ886_Komercdarbiba_un_socialais_dialogs" TargetMode="External"/><Relationship Id="rId121" Type="http://schemas.openxmlformats.org/officeDocument/2006/relationships/hyperlink" Target="https://stud.rtu.lv/rtu/discpub/oe.17582/VIA604_Zinatniska_rakstu_valoda" TargetMode="External"/><Relationship Id="rId120" Type="http://schemas.openxmlformats.org/officeDocument/2006/relationships/hyperlink" Target="https://stud.rtu.lv/rtu/discpub/oe.30809/VTT704_Retorikas_strategijas_un_prasmes" TargetMode="External"/><Relationship Id="rId125" Type="http://schemas.openxmlformats.org/officeDocument/2006/relationships/hyperlink" Target="https://stud.rtu.lv/rtu/discpub/oe.31885/IVZ878_Organizaciju_vadisana" TargetMode="External"/><Relationship Id="rId124" Type="http://schemas.openxmlformats.org/officeDocument/2006/relationships/hyperlink" Target="https://stud.rtu.lv/rtu/discpub/oe.31896/IVZ883_Biznesa_datu_analizes_tehnologijas_II" TargetMode="External"/><Relationship Id="rId123" Type="http://schemas.openxmlformats.org/officeDocument/2006/relationships/hyperlink" Target="https://stud.rtu.lv/rtu/discpub/oe.30784/VTT701_Izzinasana:_nozimes_atveide" TargetMode="External"/><Relationship Id="rId122" Type="http://schemas.openxmlformats.org/officeDocument/2006/relationships/hyperlink" Target="https://stud.rtu.lv/rtu/discpub/oe.30814/ETH713_Digitalais_diskurss" TargetMode="External"/><Relationship Id="rId95" Type="http://schemas.openxmlformats.org/officeDocument/2006/relationships/hyperlink" Target="https://stud.rtu.lv/rtu/discpub/oe.10348/RDE302_Sakaru_virzosas_sistemas" TargetMode="External"/><Relationship Id="rId94" Type="http://schemas.openxmlformats.org/officeDocument/2006/relationships/hyperlink" Target="https://stud.rtu.lv/rtu/discpub/oe.10104/TRT203_Pusvaditaju_ierices" TargetMode="External"/><Relationship Id="rId97" Type="http://schemas.openxmlformats.org/officeDocument/2006/relationships/hyperlink" Target="https://stud.rtu.lv/rtu/discpub/oe.10358/RDE419_Skiedru_optikas_parraides_sistemas" TargetMode="External"/><Relationship Id="rId96" Type="http://schemas.openxmlformats.org/officeDocument/2006/relationships/hyperlink" Target="https://stud.rtu.lv/rtu/discpub/o.38308/DE1003_Kvantu_kriptografija_un_protokoli" TargetMode="External"/><Relationship Id="rId99" Type="http://schemas.openxmlformats.org/officeDocument/2006/relationships/hyperlink" Target="https://stud.rtu.lv/rtu/discpub/oe.10356/RDE417_Informacijas_optiskas_apstrades_fizika" TargetMode="External"/><Relationship Id="rId98" Type="http://schemas.openxmlformats.org/officeDocument/2006/relationships/hyperlink" Target="https://stud.rtu.lv/rtu/discpub/oe.26100/RDE410_Sakaru_sistemu_projektesana_un_tehniska_ekspluatacija" TargetMode="External"/><Relationship Id="rId91" Type="http://schemas.openxmlformats.org/officeDocument/2006/relationships/hyperlink" Target="https://stud.rtu.lv/rtu/discpub/oe.34825/DE0064_Datortehnologijas_petnieciba" TargetMode="External"/><Relationship Id="rId90" Type="http://schemas.openxmlformats.org/officeDocument/2006/relationships/hyperlink" Target="https://stud.rtu.lv/rtu/discpube/oe.10168/TRT441_Datortehnologijas_petnieciba" TargetMode="External"/><Relationship Id="rId93" Type="http://schemas.openxmlformats.org/officeDocument/2006/relationships/hyperlink" Target="https://stud.rtu.lv/rtu/discpub/oe.10058/TRL415_Tiklu_datu_bazes_un_bankas" TargetMode="External"/><Relationship Id="rId92" Type="http://schemas.openxmlformats.org/officeDocument/2006/relationships/hyperlink" Target="https://stud.rtu.lv/rtu/discpub/oe.10311/RAE362_Ciparu_iekartas_un_sistemas" TargetMode="External"/><Relationship Id="rId118" Type="http://schemas.openxmlformats.org/officeDocument/2006/relationships/hyperlink" Target="https://stud.rtu.lv/rtu/discpub/oe.32329/VSL714_Zinatniska_rakstu_valoda" TargetMode="External"/><Relationship Id="rId117" Type="http://schemas.openxmlformats.org/officeDocument/2006/relationships/hyperlink" Target="https://stud.rtu.lv/rtu/discpub/oe.6734/VIA310_Runas_un_klausisanas_prasmju_attistisana" TargetMode="External"/><Relationship Id="rId116" Type="http://schemas.openxmlformats.org/officeDocument/2006/relationships/hyperlink" Target="https://stud.rtu.lv/rtu/discpub/oe.32235/ETH714_Terminologijas_petijumi_digitalo_humanitaro_zinatnu_laikmeta" TargetMode="External"/><Relationship Id="rId115" Type="http://schemas.openxmlformats.org/officeDocument/2006/relationships/hyperlink" Target="https://stud.rtu.lv/rtu/discpub/oe.28330/VIA700_Teoretiska_gramatika" TargetMode="External"/><Relationship Id="rId119" Type="http://schemas.openxmlformats.org/officeDocument/2006/relationships/hyperlink" Target="https://stud.rtu.lv/rtu/discpub/oe.17583/VIA605_Teksta_analizes_modernas_metodes" TargetMode="External"/><Relationship Id="rId110" Type="http://schemas.openxmlformats.org/officeDocument/2006/relationships/hyperlink" Target="https://stud.rtu.lv/rtu/discpub/oe.32437/VSL716_Pastiprinats_gramatikas_kurss" TargetMode="External"/><Relationship Id="rId114" Type="http://schemas.openxmlformats.org/officeDocument/2006/relationships/hyperlink" Target="https://stud.rtu.lv/rtu/discpub/oe.6735/VIA311_Akademiska_anglu_rakstu_valoda" TargetMode="External"/><Relationship Id="rId113" Type="http://schemas.openxmlformats.org/officeDocument/2006/relationships/hyperlink" Target="https://stud.rtu.lv/rtu/discpub/oe.6695/VIA151_Ievads_tulkosanas_teorija" TargetMode="External"/><Relationship Id="rId112" Type="http://schemas.openxmlformats.org/officeDocument/2006/relationships/hyperlink" Target="https://stud.rtu.lv/rtu/discpub/oe.36767/DE0545_Analitiska_lasisana" TargetMode="External"/><Relationship Id="rId111" Type="http://schemas.openxmlformats.org/officeDocument/2006/relationships/hyperlink" Target="https://stud.rtu.lv/rtu/discpub/oe.6699/VIA161_Analitiska_lasisana"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2.63" defaultRowHeight="15.75"/>
  <cols>
    <col customWidth="1" hidden="1" min="1" max="1" width="8.0"/>
    <col customWidth="1" min="2" max="2" width="16.88"/>
    <col customWidth="1" min="3" max="3" width="18.63"/>
    <col customWidth="1" min="4" max="4" width="15.0"/>
    <col customWidth="1" min="5" max="5" width="11.75"/>
    <col customWidth="1" min="6" max="6" width="13.0"/>
    <col customWidth="1" hidden="1" min="7" max="7" width="11.88"/>
    <col customWidth="1" min="8" max="8" width="39.63"/>
    <col customWidth="1" min="9" max="9" width="8.38"/>
    <col customWidth="1" min="10" max="10" width="17.0"/>
    <col customWidth="1" min="11" max="11" width="18.5"/>
    <col customWidth="1" min="12" max="12" width="12.25"/>
    <col customWidth="1" hidden="1" min="13" max="13" width="11.75"/>
  </cols>
  <sheetData>
    <row r="1">
      <c r="A1" s="1"/>
      <c r="B1" s="2"/>
      <c r="C1" s="3"/>
      <c r="D1" s="1" t="s">
        <v>0</v>
      </c>
      <c r="E1" s="4"/>
      <c r="F1" s="5"/>
      <c r="G1" s="6"/>
      <c r="H1" s="6"/>
      <c r="I1" s="7"/>
      <c r="J1" s="7"/>
      <c r="K1" s="8"/>
      <c r="L1" s="8"/>
      <c r="M1" s="8"/>
    </row>
    <row r="2">
      <c r="A2" s="1"/>
      <c r="B2" s="9"/>
      <c r="C2" s="3"/>
      <c r="D2" s="10" t="s">
        <v>1</v>
      </c>
      <c r="E2" s="4"/>
      <c r="F2" s="5"/>
      <c r="G2" s="6"/>
      <c r="H2" s="6"/>
      <c r="I2" s="8"/>
      <c r="J2" s="8"/>
      <c r="K2" s="8"/>
      <c r="L2" s="11"/>
      <c r="M2" s="8"/>
    </row>
    <row r="3">
      <c r="A3" s="12"/>
      <c r="B3" s="13" t="s">
        <v>2</v>
      </c>
      <c r="C3" s="13" t="s">
        <v>3</v>
      </c>
      <c r="D3" s="13" t="s">
        <v>4</v>
      </c>
      <c r="E3" s="14" t="s">
        <v>5</v>
      </c>
      <c r="F3" s="15" t="s">
        <v>6</v>
      </c>
      <c r="G3" s="16" t="s">
        <v>7</v>
      </c>
      <c r="H3" s="16" t="s">
        <v>8</v>
      </c>
      <c r="I3" s="17" t="s">
        <v>9</v>
      </c>
      <c r="J3" s="18" t="s">
        <v>10</v>
      </c>
      <c r="K3" s="19" t="s">
        <v>11</v>
      </c>
      <c r="L3" s="20" t="s">
        <v>12</v>
      </c>
      <c r="M3" s="20" t="s">
        <v>13</v>
      </c>
    </row>
    <row r="4">
      <c r="A4" s="21"/>
      <c r="B4" s="22" t="s">
        <v>14</v>
      </c>
      <c r="C4" s="21" t="s">
        <v>15</v>
      </c>
      <c r="D4" s="23" t="s">
        <v>16</v>
      </c>
      <c r="E4" s="24"/>
      <c r="F4" s="25" t="s">
        <v>17</v>
      </c>
      <c r="G4" s="26"/>
      <c r="H4" s="27" t="s">
        <v>18</v>
      </c>
      <c r="I4" s="28">
        <v>3.0</v>
      </c>
      <c r="J4" s="28" t="s">
        <v>19</v>
      </c>
      <c r="K4" s="28" t="s">
        <v>20</v>
      </c>
      <c r="L4" s="29"/>
      <c r="M4" s="30"/>
    </row>
    <row r="5">
      <c r="A5" s="21"/>
      <c r="B5" s="22" t="s">
        <v>14</v>
      </c>
      <c r="C5" s="21" t="s">
        <v>15</v>
      </c>
      <c r="D5" s="23" t="s">
        <v>16</v>
      </c>
      <c r="E5" s="31"/>
      <c r="F5" s="25" t="s">
        <v>21</v>
      </c>
      <c r="G5" s="26"/>
      <c r="H5" s="32" t="s">
        <v>22</v>
      </c>
      <c r="I5" s="28">
        <v>2.0</v>
      </c>
      <c r="J5" s="28" t="s">
        <v>23</v>
      </c>
      <c r="K5" s="28" t="s">
        <v>20</v>
      </c>
      <c r="L5" s="29"/>
      <c r="M5" s="33">
        <v>18.0</v>
      </c>
    </row>
    <row r="6">
      <c r="A6" s="34">
        <v>25.0</v>
      </c>
      <c r="B6" s="22" t="s">
        <v>24</v>
      </c>
      <c r="C6" s="35" t="s">
        <v>25</v>
      </c>
      <c r="D6" s="28" t="s">
        <v>26</v>
      </c>
      <c r="E6" s="36" t="s">
        <v>27</v>
      </c>
      <c r="F6" s="37"/>
      <c r="G6" s="26"/>
      <c r="H6" s="38" t="s">
        <v>28</v>
      </c>
      <c r="I6" s="28">
        <v>6.0</v>
      </c>
      <c r="J6" s="39" t="s">
        <v>19</v>
      </c>
      <c r="K6" s="28" t="s">
        <v>20</v>
      </c>
      <c r="L6" s="40" t="s">
        <v>29</v>
      </c>
      <c r="M6" s="30"/>
    </row>
    <row r="7">
      <c r="A7" s="41">
        <v>25.0</v>
      </c>
      <c r="B7" s="22" t="s">
        <v>24</v>
      </c>
      <c r="C7" s="35" t="s">
        <v>25</v>
      </c>
      <c r="D7" s="28" t="s">
        <v>26</v>
      </c>
      <c r="E7" s="36" t="s">
        <v>30</v>
      </c>
      <c r="F7" s="37"/>
      <c r="G7" s="26"/>
      <c r="H7" s="38" t="s">
        <v>31</v>
      </c>
      <c r="I7" s="28">
        <v>3.0</v>
      </c>
      <c r="J7" s="39" t="s">
        <v>19</v>
      </c>
      <c r="K7" s="28" t="s">
        <v>20</v>
      </c>
      <c r="L7" s="40" t="s">
        <v>29</v>
      </c>
      <c r="M7" s="30"/>
    </row>
    <row r="8">
      <c r="A8" s="34">
        <v>25.0</v>
      </c>
      <c r="B8" s="22" t="s">
        <v>24</v>
      </c>
      <c r="C8" s="35" t="s">
        <v>25</v>
      </c>
      <c r="D8" s="28" t="s">
        <v>26</v>
      </c>
      <c r="E8" s="25" t="s">
        <v>32</v>
      </c>
      <c r="F8" s="42"/>
      <c r="G8" s="43"/>
      <c r="H8" s="38" t="s">
        <v>33</v>
      </c>
      <c r="I8" s="28">
        <v>3.0</v>
      </c>
      <c r="J8" s="39" t="s">
        <v>19</v>
      </c>
      <c r="K8" s="28" t="s">
        <v>20</v>
      </c>
      <c r="L8" s="40" t="s">
        <v>29</v>
      </c>
      <c r="M8" s="30"/>
    </row>
    <row r="9">
      <c r="A9" s="41">
        <v>25.0</v>
      </c>
      <c r="B9" s="22" t="s">
        <v>24</v>
      </c>
      <c r="C9" s="35" t="s">
        <v>25</v>
      </c>
      <c r="D9" s="28" t="s">
        <v>26</v>
      </c>
      <c r="E9" s="44" t="s">
        <v>34</v>
      </c>
      <c r="F9" s="42"/>
      <c r="G9" s="27"/>
      <c r="H9" s="38" t="s">
        <v>35</v>
      </c>
      <c r="I9" s="28">
        <v>3.0</v>
      </c>
      <c r="J9" s="39" t="s">
        <v>19</v>
      </c>
      <c r="K9" s="28" t="s">
        <v>20</v>
      </c>
      <c r="L9" s="40" t="s">
        <v>29</v>
      </c>
      <c r="M9" s="30"/>
    </row>
    <row r="10">
      <c r="A10" s="34">
        <v>25.0</v>
      </c>
      <c r="B10" s="22" t="s">
        <v>24</v>
      </c>
      <c r="C10" s="35" t="s">
        <v>25</v>
      </c>
      <c r="D10" s="28" t="s">
        <v>26</v>
      </c>
      <c r="E10" s="25" t="s">
        <v>36</v>
      </c>
      <c r="F10" s="45"/>
      <c r="G10" s="43"/>
      <c r="H10" s="38" t="s">
        <v>37</v>
      </c>
      <c r="I10" s="28">
        <v>3.0</v>
      </c>
      <c r="J10" s="39" t="s">
        <v>19</v>
      </c>
      <c r="K10" s="28" t="s">
        <v>20</v>
      </c>
      <c r="L10" s="40" t="s">
        <v>29</v>
      </c>
      <c r="M10" s="30"/>
    </row>
    <row r="11">
      <c r="A11" s="34">
        <v>25.0</v>
      </c>
      <c r="B11" s="22" t="s">
        <v>24</v>
      </c>
      <c r="C11" s="35" t="s">
        <v>25</v>
      </c>
      <c r="D11" s="28" t="s">
        <v>26</v>
      </c>
      <c r="E11" s="46"/>
      <c r="F11" s="47" t="s">
        <v>38</v>
      </c>
      <c r="G11" s="43"/>
      <c r="H11" s="38" t="s">
        <v>39</v>
      </c>
      <c r="I11" s="39">
        <v>6.0</v>
      </c>
      <c r="J11" s="39" t="s">
        <v>19</v>
      </c>
      <c r="K11" s="28" t="s">
        <v>20</v>
      </c>
      <c r="L11" s="40" t="s">
        <v>29</v>
      </c>
      <c r="M11" s="30"/>
    </row>
    <row r="12">
      <c r="A12" s="34">
        <v>25.0</v>
      </c>
      <c r="B12" s="22" t="s">
        <v>24</v>
      </c>
      <c r="C12" s="35" t="s">
        <v>25</v>
      </c>
      <c r="D12" s="28" t="s">
        <v>40</v>
      </c>
      <c r="E12" s="46"/>
      <c r="F12" s="47" t="s">
        <v>41</v>
      </c>
      <c r="G12" s="43"/>
      <c r="H12" s="38" t="s">
        <v>42</v>
      </c>
      <c r="I12" s="39">
        <v>3.0</v>
      </c>
      <c r="J12" s="39" t="s">
        <v>19</v>
      </c>
      <c r="K12" s="28" t="s">
        <v>20</v>
      </c>
      <c r="L12" s="40" t="s">
        <v>29</v>
      </c>
      <c r="M12" s="30"/>
    </row>
    <row r="13">
      <c r="A13" s="41">
        <v>25.0</v>
      </c>
      <c r="B13" s="22" t="s">
        <v>24</v>
      </c>
      <c r="C13" s="35" t="s">
        <v>25</v>
      </c>
      <c r="D13" s="28" t="s">
        <v>40</v>
      </c>
      <c r="E13" s="46"/>
      <c r="F13" s="47" t="s">
        <v>43</v>
      </c>
      <c r="G13" s="43"/>
      <c r="H13" s="27" t="s">
        <v>44</v>
      </c>
      <c r="I13" s="39">
        <v>3.0</v>
      </c>
      <c r="J13" s="39" t="s">
        <v>19</v>
      </c>
      <c r="K13" s="28" t="s">
        <v>20</v>
      </c>
      <c r="L13" s="40" t="s">
        <v>29</v>
      </c>
      <c r="M13" s="30"/>
    </row>
    <row r="14">
      <c r="A14" s="34">
        <v>25.0</v>
      </c>
      <c r="B14" s="22" t="s">
        <v>24</v>
      </c>
      <c r="C14" s="35" t="s">
        <v>25</v>
      </c>
      <c r="D14" s="28" t="s">
        <v>40</v>
      </c>
      <c r="E14" s="46"/>
      <c r="F14" s="47" t="s">
        <v>45</v>
      </c>
      <c r="G14" s="43"/>
      <c r="H14" s="27" t="s">
        <v>46</v>
      </c>
      <c r="I14" s="39">
        <v>5.0</v>
      </c>
      <c r="J14" s="39" t="s">
        <v>19</v>
      </c>
      <c r="K14" s="28" t="s">
        <v>20</v>
      </c>
      <c r="L14" s="40" t="s">
        <v>29</v>
      </c>
      <c r="M14" s="30"/>
    </row>
    <row r="15">
      <c r="A15" s="34">
        <v>25.0</v>
      </c>
      <c r="B15" s="22" t="s">
        <v>24</v>
      </c>
      <c r="C15" s="35" t="s">
        <v>25</v>
      </c>
      <c r="D15" s="28" t="s">
        <v>40</v>
      </c>
      <c r="E15" s="25" t="s">
        <v>47</v>
      </c>
      <c r="F15" s="48"/>
      <c r="G15" s="43"/>
      <c r="H15" s="27" t="s">
        <v>48</v>
      </c>
      <c r="I15" s="39">
        <v>9.0</v>
      </c>
      <c r="J15" s="39" t="s">
        <v>19</v>
      </c>
      <c r="K15" s="28" t="s">
        <v>20</v>
      </c>
      <c r="L15" s="40" t="s">
        <v>29</v>
      </c>
      <c r="M15" s="30"/>
    </row>
    <row r="16">
      <c r="A16" s="34">
        <v>29.0</v>
      </c>
      <c r="B16" s="22" t="s">
        <v>49</v>
      </c>
      <c r="C16" s="49" t="s">
        <v>50</v>
      </c>
      <c r="D16" s="28" t="s">
        <v>26</v>
      </c>
      <c r="E16" s="46"/>
      <c r="F16" s="50" t="s">
        <v>51</v>
      </c>
      <c r="G16" s="51"/>
      <c r="H16" s="52" t="s">
        <v>52</v>
      </c>
      <c r="I16" s="53">
        <v>3.0</v>
      </c>
      <c r="J16" s="53" t="s">
        <v>19</v>
      </c>
      <c r="K16" s="28" t="s">
        <v>20</v>
      </c>
      <c r="L16" s="29"/>
      <c r="M16" s="30"/>
    </row>
    <row r="17">
      <c r="A17" s="34">
        <v>29.0</v>
      </c>
      <c r="B17" s="22" t="s">
        <v>49</v>
      </c>
      <c r="C17" s="49" t="s">
        <v>50</v>
      </c>
      <c r="D17" s="28" t="s">
        <v>26</v>
      </c>
      <c r="E17" s="54"/>
      <c r="F17" s="50" t="s">
        <v>53</v>
      </c>
      <c r="G17" s="51"/>
      <c r="H17" s="52" t="s">
        <v>54</v>
      </c>
      <c r="I17" s="53">
        <v>3.0</v>
      </c>
      <c r="J17" s="53" t="s">
        <v>23</v>
      </c>
      <c r="K17" s="28" t="s">
        <v>20</v>
      </c>
      <c r="L17" s="29"/>
      <c r="M17" s="30"/>
    </row>
    <row r="18">
      <c r="A18" s="34">
        <v>29.0</v>
      </c>
      <c r="B18" s="22" t="s">
        <v>49</v>
      </c>
      <c r="C18" s="49" t="s">
        <v>50</v>
      </c>
      <c r="D18" s="28" t="s">
        <v>26</v>
      </c>
      <c r="E18" s="54"/>
      <c r="F18" s="50" t="s">
        <v>55</v>
      </c>
      <c r="G18" s="51"/>
      <c r="H18" s="52" t="s">
        <v>56</v>
      </c>
      <c r="I18" s="53">
        <v>4.0</v>
      </c>
      <c r="J18" s="53" t="s">
        <v>19</v>
      </c>
      <c r="K18" s="28" t="s">
        <v>20</v>
      </c>
      <c r="L18" s="29"/>
      <c r="M18" s="30"/>
    </row>
    <row r="19">
      <c r="A19" s="34">
        <v>29.0</v>
      </c>
      <c r="B19" s="22" t="s">
        <v>49</v>
      </c>
      <c r="C19" s="49" t="s">
        <v>50</v>
      </c>
      <c r="D19" s="28" t="s">
        <v>26</v>
      </c>
      <c r="E19" s="54"/>
      <c r="F19" s="50" t="s">
        <v>57</v>
      </c>
      <c r="G19" s="51"/>
      <c r="H19" s="52" t="s">
        <v>58</v>
      </c>
      <c r="I19" s="53">
        <v>3.0</v>
      </c>
      <c r="J19" s="53" t="s">
        <v>19</v>
      </c>
      <c r="K19" s="28" t="s">
        <v>20</v>
      </c>
      <c r="L19" s="29"/>
      <c r="M19" s="30"/>
    </row>
    <row r="20">
      <c r="A20" s="34">
        <v>29.0</v>
      </c>
      <c r="B20" s="22" t="s">
        <v>49</v>
      </c>
      <c r="C20" s="49" t="s">
        <v>50</v>
      </c>
      <c r="D20" s="28" t="s">
        <v>26</v>
      </c>
      <c r="E20" s="54"/>
      <c r="F20" s="50" t="s">
        <v>59</v>
      </c>
      <c r="G20" s="51"/>
      <c r="H20" s="52" t="s">
        <v>60</v>
      </c>
      <c r="I20" s="53">
        <v>2.0</v>
      </c>
      <c r="J20" s="53" t="s">
        <v>19</v>
      </c>
      <c r="K20" s="28" t="s">
        <v>20</v>
      </c>
      <c r="L20" s="29"/>
      <c r="M20" s="30"/>
    </row>
    <row r="21">
      <c r="A21" s="34">
        <v>29.0</v>
      </c>
      <c r="B21" s="22" t="s">
        <v>49</v>
      </c>
      <c r="C21" s="49" t="s">
        <v>50</v>
      </c>
      <c r="D21" s="28" t="s">
        <v>26</v>
      </c>
      <c r="E21" s="55"/>
      <c r="F21" s="50" t="s">
        <v>61</v>
      </c>
      <c r="G21" s="51"/>
      <c r="H21" s="52" t="s">
        <v>62</v>
      </c>
      <c r="I21" s="53">
        <v>6.0</v>
      </c>
      <c r="J21" s="53" t="s">
        <v>19</v>
      </c>
      <c r="K21" s="28" t="s">
        <v>20</v>
      </c>
      <c r="L21" s="29"/>
      <c r="M21" s="30"/>
    </row>
    <row r="22">
      <c r="A22" s="34">
        <v>29.0</v>
      </c>
      <c r="B22" s="22" t="s">
        <v>49</v>
      </c>
      <c r="C22" s="49" t="s">
        <v>50</v>
      </c>
      <c r="D22" s="28" t="s">
        <v>26</v>
      </c>
      <c r="E22" s="55"/>
      <c r="F22" s="50" t="s">
        <v>63</v>
      </c>
      <c r="G22" s="51"/>
      <c r="H22" s="52" t="s">
        <v>64</v>
      </c>
      <c r="I22" s="53">
        <v>3.0</v>
      </c>
      <c r="J22" s="53" t="s">
        <v>19</v>
      </c>
      <c r="K22" s="28" t="s">
        <v>20</v>
      </c>
      <c r="L22" s="29"/>
      <c r="M22" s="30"/>
    </row>
    <row r="23">
      <c r="A23" s="34">
        <v>29.0</v>
      </c>
      <c r="B23" s="22" t="s">
        <v>49</v>
      </c>
      <c r="C23" s="49" t="s">
        <v>50</v>
      </c>
      <c r="D23" s="28" t="s">
        <v>26</v>
      </c>
      <c r="E23" s="55"/>
      <c r="F23" s="50" t="s">
        <v>65</v>
      </c>
      <c r="G23" s="51"/>
      <c r="H23" s="52" t="s">
        <v>66</v>
      </c>
      <c r="I23" s="53">
        <v>6.0</v>
      </c>
      <c r="J23" s="53" t="s">
        <v>19</v>
      </c>
      <c r="K23" s="28" t="s">
        <v>20</v>
      </c>
      <c r="L23" s="29"/>
      <c r="M23" s="30"/>
    </row>
    <row r="24">
      <c r="A24" s="34">
        <v>29.0</v>
      </c>
      <c r="B24" s="22" t="s">
        <v>49</v>
      </c>
      <c r="C24" s="49" t="s">
        <v>50</v>
      </c>
      <c r="D24" s="28" t="s">
        <v>26</v>
      </c>
      <c r="E24" s="55"/>
      <c r="F24" s="50" t="s">
        <v>67</v>
      </c>
      <c r="G24" s="51"/>
      <c r="H24" s="52" t="s">
        <v>68</v>
      </c>
      <c r="I24" s="53">
        <v>6.0</v>
      </c>
      <c r="J24" s="53" t="s">
        <v>19</v>
      </c>
      <c r="K24" s="28" t="s">
        <v>20</v>
      </c>
      <c r="L24" s="29"/>
      <c r="M24" s="30"/>
    </row>
    <row r="25">
      <c r="A25" s="34">
        <v>29.0</v>
      </c>
      <c r="B25" s="22" t="s">
        <v>49</v>
      </c>
      <c r="C25" s="49" t="s">
        <v>50</v>
      </c>
      <c r="D25" s="28" t="s">
        <v>26</v>
      </c>
      <c r="E25" s="55"/>
      <c r="F25" s="50" t="s">
        <v>69</v>
      </c>
      <c r="G25" s="51"/>
      <c r="H25" s="52" t="s">
        <v>70</v>
      </c>
      <c r="I25" s="53">
        <v>3.0</v>
      </c>
      <c r="J25" s="53" t="s">
        <v>19</v>
      </c>
      <c r="K25" s="28" t="s">
        <v>20</v>
      </c>
      <c r="L25" s="29"/>
      <c r="M25" s="30"/>
    </row>
    <row r="26">
      <c r="A26" s="34">
        <v>29.0</v>
      </c>
      <c r="B26" s="22" t="s">
        <v>49</v>
      </c>
      <c r="C26" s="49" t="s">
        <v>50</v>
      </c>
      <c r="D26" s="28" t="s">
        <v>26</v>
      </c>
      <c r="E26" s="55"/>
      <c r="F26" s="50" t="s">
        <v>71</v>
      </c>
      <c r="G26" s="51"/>
      <c r="H26" s="52" t="s">
        <v>72</v>
      </c>
      <c r="I26" s="53">
        <v>6.0</v>
      </c>
      <c r="J26" s="53" t="s">
        <v>19</v>
      </c>
      <c r="K26" s="28" t="s">
        <v>20</v>
      </c>
      <c r="L26" s="29"/>
      <c r="M26" s="30"/>
    </row>
    <row r="27">
      <c r="A27" s="34">
        <v>29.0</v>
      </c>
      <c r="B27" s="22" t="s">
        <v>49</v>
      </c>
      <c r="C27" s="49" t="s">
        <v>50</v>
      </c>
      <c r="D27" s="28" t="s">
        <v>26</v>
      </c>
      <c r="E27" s="55"/>
      <c r="F27" s="50" t="s">
        <v>73</v>
      </c>
      <c r="G27" s="51"/>
      <c r="H27" s="52" t="s">
        <v>74</v>
      </c>
      <c r="I27" s="53">
        <v>6.0</v>
      </c>
      <c r="J27" s="53" t="s">
        <v>19</v>
      </c>
      <c r="K27" s="28" t="s">
        <v>20</v>
      </c>
      <c r="L27" s="29"/>
      <c r="M27" s="30"/>
    </row>
    <row r="28">
      <c r="A28" s="34">
        <v>29.0</v>
      </c>
      <c r="B28" s="22" t="s">
        <v>49</v>
      </c>
      <c r="C28" s="49" t="s">
        <v>50</v>
      </c>
      <c r="D28" s="28" t="s">
        <v>40</v>
      </c>
      <c r="E28" s="55"/>
      <c r="F28" s="50" t="s">
        <v>75</v>
      </c>
      <c r="G28" s="51"/>
      <c r="H28" s="52" t="s">
        <v>76</v>
      </c>
      <c r="I28" s="53">
        <v>6.0</v>
      </c>
      <c r="J28" s="53" t="s">
        <v>19</v>
      </c>
      <c r="K28" s="28" t="s">
        <v>20</v>
      </c>
      <c r="L28" s="29"/>
      <c r="M28" s="30"/>
    </row>
    <row r="29">
      <c r="A29" s="34">
        <v>29.0</v>
      </c>
      <c r="B29" s="22" t="s">
        <v>49</v>
      </c>
      <c r="C29" s="49" t="s">
        <v>50</v>
      </c>
      <c r="D29" s="28" t="s">
        <v>40</v>
      </c>
      <c r="E29" s="55"/>
      <c r="F29" s="50" t="s">
        <v>77</v>
      </c>
      <c r="G29" s="51"/>
      <c r="H29" s="52" t="s">
        <v>78</v>
      </c>
      <c r="I29" s="53">
        <v>6.0</v>
      </c>
      <c r="J29" s="53" t="s">
        <v>19</v>
      </c>
      <c r="K29" s="28" t="s">
        <v>20</v>
      </c>
      <c r="L29" s="29"/>
      <c r="M29" s="30"/>
    </row>
    <row r="30">
      <c r="A30" s="34">
        <v>29.0</v>
      </c>
      <c r="B30" s="22" t="s">
        <v>49</v>
      </c>
      <c r="C30" s="49" t="s">
        <v>50</v>
      </c>
      <c r="D30" s="28" t="s">
        <v>40</v>
      </c>
      <c r="E30" s="55"/>
      <c r="F30" s="50" t="s">
        <v>79</v>
      </c>
      <c r="G30" s="51"/>
      <c r="H30" s="52" t="s">
        <v>80</v>
      </c>
      <c r="I30" s="53">
        <v>6.0</v>
      </c>
      <c r="J30" s="53" t="s">
        <v>19</v>
      </c>
      <c r="K30" s="28" t="s">
        <v>20</v>
      </c>
      <c r="L30" s="29"/>
      <c r="M30" s="30"/>
    </row>
    <row r="31">
      <c r="A31" s="34">
        <v>29.0</v>
      </c>
      <c r="B31" s="22" t="s">
        <v>49</v>
      </c>
      <c r="C31" s="49" t="s">
        <v>50</v>
      </c>
      <c r="D31" s="28" t="s">
        <v>40</v>
      </c>
      <c r="E31" s="55"/>
      <c r="F31" s="50" t="s">
        <v>81</v>
      </c>
      <c r="G31" s="51"/>
      <c r="H31" s="52" t="s">
        <v>82</v>
      </c>
      <c r="I31" s="53">
        <v>6.0</v>
      </c>
      <c r="J31" s="53" t="s">
        <v>19</v>
      </c>
      <c r="K31" s="28" t="s">
        <v>20</v>
      </c>
      <c r="L31" s="29"/>
      <c r="M31" s="30"/>
    </row>
    <row r="32">
      <c r="A32" s="34">
        <v>29.0</v>
      </c>
      <c r="B32" s="22" t="s">
        <v>49</v>
      </c>
      <c r="C32" s="49" t="s">
        <v>50</v>
      </c>
      <c r="D32" s="28" t="s">
        <v>40</v>
      </c>
      <c r="E32" s="55"/>
      <c r="F32" s="50" t="s">
        <v>83</v>
      </c>
      <c r="G32" s="51"/>
      <c r="H32" s="52" t="s">
        <v>84</v>
      </c>
      <c r="I32" s="53">
        <v>6.0</v>
      </c>
      <c r="J32" s="53" t="s">
        <v>19</v>
      </c>
      <c r="K32" s="28" t="s">
        <v>20</v>
      </c>
      <c r="L32" s="29"/>
      <c r="M32" s="30"/>
    </row>
    <row r="33">
      <c r="A33" s="34">
        <v>29.0</v>
      </c>
      <c r="B33" s="22" t="s">
        <v>49</v>
      </c>
      <c r="C33" s="49" t="s">
        <v>50</v>
      </c>
      <c r="D33" s="28" t="s">
        <v>40</v>
      </c>
      <c r="E33" s="55"/>
      <c r="F33" s="50" t="s">
        <v>85</v>
      </c>
      <c r="G33" s="51"/>
      <c r="H33" s="52" t="s">
        <v>86</v>
      </c>
      <c r="I33" s="53">
        <v>6.0</v>
      </c>
      <c r="J33" s="53" t="s">
        <v>19</v>
      </c>
      <c r="K33" s="28" t="s">
        <v>20</v>
      </c>
      <c r="L33" s="29"/>
      <c r="M33" s="30"/>
    </row>
    <row r="34">
      <c r="A34" s="34">
        <v>29.0</v>
      </c>
      <c r="B34" s="22" t="s">
        <v>49</v>
      </c>
      <c r="C34" s="49" t="s">
        <v>50</v>
      </c>
      <c r="D34" s="28" t="s">
        <v>40</v>
      </c>
      <c r="E34" s="55"/>
      <c r="F34" s="50" t="s">
        <v>87</v>
      </c>
      <c r="G34" s="51"/>
      <c r="H34" s="52" t="s">
        <v>88</v>
      </c>
      <c r="I34" s="53">
        <v>6.0</v>
      </c>
      <c r="J34" s="53" t="s">
        <v>19</v>
      </c>
      <c r="K34" s="28" t="s">
        <v>20</v>
      </c>
      <c r="L34" s="29"/>
      <c r="M34" s="30"/>
    </row>
    <row r="35">
      <c r="A35" s="34">
        <v>29.0</v>
      </c>
      <c r="B35" s="22" t="s">
        <v>49</v>
      </c>
      <c r="C35" s="49" t="s">
        <v>50</v>
      </c>
      <c r="D35" s="28" t="s">
        <v>40</v>
      </c>
      <c r="E35" s="55"/>
      <c r="F35" s="50" t="s">
        <v>89</v>
      </c>
      <c r="G35" s="51"/>
      <c r="H35" s="52" t="s">
        <v>90</v>
      </c>
      <c r="I35" s="53">
        <v>4.0</v>
      </c>
      <c r="J35" s="53" t="s">
        <v>19</v>
      </c>
      <c r="K35" s="28" t="s">
        <v>20</v>
      </c>
      <c r="L35" s="29"/>
      <c r="M35" s="30"/>
    </row>
    <row r="36">
      <c r="A36" s="34">
        <v>29.0</v>
      </c>
      <c r="B36" s="22" t="s">
        <v>49</v>
      </c>
      <c r="C36" s="49" t="s">
        <v>50</v>
      </c>
      <c r="D36" s="28" t="s">
        <v>40</v>
      </c>
      <c r="E36" s="55"/>
      <c r="F36" s="50" t="s">
        <v>91</v>
      </c>
      <c r="G36" s="51"/>
      <c r="H36" s="52" t="s">
        <v>92</v>
      </c>
      <c r="I36" s="53">
        <v>3.0</v>
      </c>
      <c r="J36" s="53" t="s">
        <v>19</v>
      </c>
      <c r="K36" s="28" t="s">
        <v>20</v>
      </c>
      <c r="L36" s="29"/>
      <c r="M36" s="30"/>
    </row>
    <row r="37">
      <c r="A37" s="34">
        <v>29.0</v>
      </c>
      <c r="B37" s="22" t="s">
        <v>49</v>
      </c>
      <c r="C37" s="49" t="s">
        <v>50</v>
      </c>
      <c r="D37" s="28" t="s">
        <v>40</v>
      </c>
      <c r="E37" s="55"/>
      <c r="F37" s="50" t="s">
        <v>93</v>
      </c>
      <c r="G37" s="51"/>
      <c r="H37" s="52" t="s">
        <v>94</v>
      </c>
      <c r="I37" s="53">
        <v>3.0</v>
      </c>
      <c r="J37" s="53" t="s">
        <v>19</v>
      </c>
      <c r="K37" s="28" t="s">
        <v>20</v>
      </c>
      <c r="L37" s="29"/>
      <c r="M37" s="30"/>
    </row>
    <row r="38">
      <c r="A38" s="34">
        <v>29.0</v>
      </c>
      <c r="B38" s="22" t="s">
        <v>49</v>
      </c>
      <c r="C38" s="49" t="s">
        <v>50</v>
      </c>
      <c r="D38" s="28" t="s">
        <v>40</v>
      </c>
      <c r="E38" s="55"/>
      <c r="F38" s="50" t="s">
        <v>95</v>
      </c>
      <c r="G38" s="51"/>
      <c r="H38" s="52" t="s">
        <v>96</v>
      </c>
      <c r="I38" s="53">
        <v>3.0</v>
      </c>
      <c r="J38" s="53" t="s">
        <v>19</v>
      </c>
      <c r="K38" s="28" t="s">
        <v>20</v>
      </c>
      <c r="L38" s="29"/>
      <c r="M38" s="30"/>
    </row>
    <row r="39">
      <c r="A39" s="34">
        <v>29.0</v>
      </c>
      <c r="B39" s="22" t="s">
        <v>49</v>
      </c>
      <c r="C39" s="49" t="s">
        <v>50</v>
      </c>
      <c r="D39" s="28" t="s">
        <v>40</v>
      </c>
      <c r="E39" s="55"/>
      <c r="F39" s="50" t="s">
        <v>97</v>
      </c>
      <c r="G39" s="51"/>
      <c r="H39" s="52" t="s">
        <v>98</v>
      </c>
      <c r="I39" s="53">
        <v>9.0</v>
      </c>
      <c r="J39" s="53" t="s">
        <v>19</v>
      </c>
      <c r="K39" s="28" t="s">
        <v>20</v>
      </c>
      <c r="L39" s="29"/>
      <c r="M39" s="30"/>
    </row>
    <row r="40">
      <c r="A40" s="34">
        <v>29.0</v>
      </c>
      <c r="B40" s="22" t="s">
        <v>49</v>
      </c>
      <c r="C40" s="49" t="s">
        <v>50</v>
      </c>
      <c r="D40" s="28" t="s">
        <v>40</v>
      </c>
      <c r="E40" s="55"/>
      <c r="F40" s="50" t="s">
        <v>99</v>
      </c>
      <c r="G40" s="51"/>
      <c r="H40" s="52" t="s">
        <v>100</v>
      </c>
      <c r="I40" s="53">
        <v>3.0</v>
      </c>
      <c r="J40" s="53" t="s">
        <v>19</v>
      </c>
      <c r="K40" s="28" t="s">
        <v>20</v>
      </c>
      <c r="L40" s="29"/>
      <c r="M40" s="30"/>
    </row>
    <row r="41">
      <c r="A41" s="34">
        <v>29.0</v>
      </c>
      <c r="B41" s="22" t="s">
        <v>49</v>
      </c>
      <c r="C41" s="49" t="s">
        <v>50</v>
      </c>
      <c r="D41" s="28" t="s">
        <v>40</v>
      </c>
      <c r="E41" s="55"/>
      <c r="F41" s="50" t="s">
        <v>101</v>
      </c>
      <c r="G41" s="51"/>
      <c r="H41" s="52" t="s">
        <v>102</v>
      </c>
      <c r="I41" s="53">
        <v>3.0</v>
      </c>
      <c r="J41" s="53" t="s">
        <v>19</v>
      </c>
      <c r="K41" s="28" t="s">
        <v>20</v>
      </c>
      <c r="L41" s="29"/>
      <c r="M41" s="30"/>
    </row>
    <row r="42">
      <c r="A42" s="34">
        <v>29.0</v>
      </c>
      <c r="B42" s="22" t="s">
        <v>49</v>
      </c>
      <c r="C42" s="49" t="s">
        <v>50</v>
      </c>
      <c r="D42" s="28" t="s">
        <v>40</v>
      </c>
      <c r="E42" s="55"/>
      <c r="F42" s="50" t="s">
        <v>103</v>
      </c>
      <c r="G42" s="51"/>
      <c r="H42" s="52" t="s">
        <v>104</v>
      </c>
      <c r="I42" s="53">
        <v>2.0</v>
      </c>
      <c r="J42" s="53" t="s">
        <v>19</v>
      </c>
      <c r="K42" s="28" t="s">
        <v>20</v>
      </c>
      <c r="L42" s="29"/>
      <c r="M42" s="30"/>
    </row>
    <row r="43">
      <c r="A43" s="56"/>
      <c r="B43" s="57" t="s">
        <v>105</v>
      </c>
      <c r="C43" s="49" t="s">
        <v>106</v>
      </c>
      <c r="D43" s="28" t="s">
        <v>26</v>
      </c>
      <c r="E43" s="58" t="s">
        <v>107</v>
      </c>
      <c r="F43" s="50" t="s">
        <v>108</v>
      </c>
      <c r="G43" s="51"/>
      <c r="H43" s="52" t="s">
        <v>109</v>
      </c>
      <c r="I43" s="53">
        <v>6.0</v>
      </c>
      <c r="J43" s="53" t="s">
        <v>19</v>
      </c>
      <c r="K43" s="28" t="s">
        <v>20</v>
      </c>
      <c r="L43" s="29"/>
      <c r="M43" s="30"/>
    </row>
    <row r="44">
      <c r="A44" s="56"/>
      <c r="B44" s="57" t="s">
        <v>105</v>
      </c>
      <c r="C44" s="49" t="s">
        <v>106</v>
      </c>
      <c r="D44" s="28" t="s">
        <v>26</v>
      </c>
      <c r="E44" s="58" t="s">
        <v>107</v>
      </c>
      <c r="F44" s="50" t="s">
        <v>110</v>
      </c>
      <c r="G44" s="51"/>
      <c r="H44" s="52" t="s">
        <v>111</v>
      </c>
      <c r="I44" s="53">
        <v>6.0</v>
      </c>
      <c r="J44" s="53" t="s">
        <v>19</v>
      </c>
      <c r="K44" s="28" t="s">
        <v>20</v>
      </c>
      <c r="L44" s="29"/>
      <c r="M44" s="30"/>
    </row>
    <row r="45">
      <c r="A45" s="56"/>
      <c r="B45" s="57" t="s">
        <v>105</v>
      </c>
      <c r="C45" s="49" t="s">
        <v>106</v>
      </c>
      <c r="D45" s="28" t="s">
        <v>26</v>
      </c>
      <c r="E45" s="58" t="s">
        <v>107</v>
      </c>
      <c r="F45" s="50" t="s">
        <v>112</v>
      </c>
      <c r="G45" s="51"/>
      <c r="H45" s="52" t="s">
        <v>113</v>
      </c>
      <c r="I45" s="53">
        <v>4.5</v>
      </c>
      <c r="J45" s="53" t="s">
        <v>19</v>
      </c>
      <c r="K45" s="28" t="s">
        <v>20</v>
      </c>
      <c r="L45" s="29"/>
      <c r="M45" s="30"/>
    </row>
    <row r="46">
      <c r="A46" s="56"/>
      <c r="B46" s="57" t="s">
        <v>105</v>
      </c>
      <c r="C46" s="49" t="s">
        <v>106</v>
      </c>
      <c r="D46" s="28" t="s">
        <v>26</v>
      </c>
      <c r="E46" s="58" t="s">
        <v>107</v>
      </c>
      <c r="F46" s="50" t="s">
        <v>114</v>
      </c>
      <c r="G46" s="51"/>
      <c r="H46" s="52" t="s">
        <v>115</v>
      </c>
      <c r="I46" s="53">
        <v>4.5</v>
      </c>
      <c r="J46" s="53" t="s">
        <v>19</v>
      </c>
      <c r="K46" s="28" t="s">
        <v>20</v>
      </c>
      <c r="L46" s="29"/>
      <c r="M46" s="30"/>
    </row>
    <row r="47">
      <c r="A47" s="56"/>
      <c r="B47" s="57" t="s">
        <v>105</v>
      </c>
      <c r="C47" s="49" t="s">
        <v>106</v>
      </c>
      <c r="D47" s="28" t="s">
        <v>26</v>
      </c>
      <c r="E47" s="58" t="s">
        <v>107</v>
      </c>
      <c r="F47" s="50" t="s">
        <v>116</v>
      </c>
      <c r="G47" s="51"/>
      <c r="H47" s="52" t="s">
        <v>117</v>
      </c>
      <c r="I47" s="53">
        <v>3.0</v>
      </c>
      <c r="J47" s="53" t="s">
        <v>19</v>
      </c>
      <c r="K47" s="28" t="s">
        <v>20</v>
      </c>
      <c r="L47" s="29"/>
      <c r="M47" s="30"/>
    </row>
    <row r="48">
      <c r="A48" s="56">
        <v>28.0</v>
      </c>
      <c r="B48" s="57" t="s">
        <v>105</v>
      </c>
      <c r="C48" s="49" t="s">
        <v>106</v>
      </c>
      <c r="D48" s="28" t="s">
        <v>40</v>
      </c>
      <c r="E48" s="59"/>
      <c r="F48" s="60" t="s">
        <v>118</v>
      </c>
      <c r="G48" s="61"/>
      <c r="H48" s="52" t="s">
        <v>119</v>
      </c>
      <c r="I48" s="62">
        <v>6.0</v>
      </c>
      <c r="J48" s="53" t="s">
        <v>19</v>
      </c>
      <c r="K48" s="28" t="s">
        <v>20</v>
      </c>
      <c r="L48" s="29"/>
      <c r="M48" s="30"/>
    </row>
    <row r="49">
      <c r="A49" s="56">
        <v>28.0</v>
      </c>
      <c r="B49" s="57" t="s">
        <v>105</v>
      </c>
      <c r="C49" s="49" t="s">
        <v>106</v>
      </c>
      <c r="D49" s="28" t="s">
        <v>40</v>
      </c>
      <c r="E49" s="55"/>
      <c r="F49" s="60" t="s">
        <v>120</v>
      </c>
      <c r="G49" s="61"/>
      <c r="H49" s="52" t="s">
        <v>121</v>
      </c>
      <c r="I49" s="62">
        <v>6.0</v>
      </c>
      <c r="J49" s="53" t="s">
        <v>19</v>
      </c>
      <c r="K49" s="28" t="s">
        <v>20</v>
      </c>
      <c r="L49" s="29"/>
      <c r="M49" s="30"/>
    </row>
    <row r="50">
      <c r="A50" s="56">
        <v>28.0</v>
      </c>
      <c r="B50" s="57" t="s">
        <v>105</v>
      </c>
      <c r="C50" s="49" t="s">
        <v>106</v>
      </c>
      <c r="D50" s="28" t="s">
        <v>40</v>
      </c>
      <c r="E50" s="55"/>
      <c r="F50" s="60" t="s">
        <v>122</v>
      </c>
      <c r="G50" s="61"/>
      <c r="H50" s="52" t="s">
        <v>123</v>
      </c>
      <c r="I50" s="62">
        <v>6.0</v>
      </c>
      <c r="J50" s="53" t="s">
        <v>19</v>
      </c>
      <c r="K50" s="28" t="s">
        <v>20</v>
      </c>
      <c r="L50" s="29"/>
      <c r="M50" s="30"/>
    </row>
    <row r="51">
      <c r="A51" s="56">
        <v>28.0</v>
      </c>
      <c r="B51" s="57" t="s">
        <v>105</v>
      </c>
      <c r="C51" s="49" t="s">
        <v>106</v>
      </c>
      <c r="D51" s="28" t="s">
        <v>40</v>
      </c>
      <c r="E51" s="55"/>
      <c r="F51" s="60" t="s">
        <v>124</v>
      </c>
      <c r="G51" s="61"/>
      <c r="H51" s="52" t="s">
        <v>125</v>
      </c>
      <c r="I51" s="62">
        <v>3.0</v>
      </c>
      <c r="J51" s="53" t="s">
        <v>23</v>
      </c>
      <c r="K51" s="28" t="s">
        <v>20</v>
      </c>
      <c r="L51" s="29"/>
      <c r="M51" s="30"/>
    </row>
    <row r="52">
      <c r="A52" s="56">
        <v>28.0</v>
      </c>
      <c r="B52" s="57" t="s">
        <v>105</v>
      </c>
      <c r="C52" s="49" t="s">
        <v>106</v>
      </c>
      <c r="D52" s="28" t="s">
        <v>40</v>
      </c>
      <c r="E52" s="55"/>
      <c r="F52" s="60" t="s">
        <v>126</v>
      </c>
      <c r="G52" s="61"/>
      <c r="H52" s="63" t="s">
        <v>127</v>
      </c>
      <c r="I52" s="62">
        <v>3.0</v>
      </c>
      <c r="J52" s="53" t="s">
        <v>19</v>
      </c>
      <c r="K52" s="28" t="s">
        <v>20</v>
      </c>
      <c r="L52" s="29"/>
      <c r="M52" s="30"/>
    </row>
    <row r="53">
      <c r="A53" s="56">
        <v>28.0</v>
      </c>
      <c r="B53" s="57" t="s">
        <v>105</v>
      </c>
      <c r="C53" s="49" t="s">
        <v>106</v>
      </c>
      <c r="D53" s="28" t="s">
        <v>40</v>
      </c>
      <c r="E53" s="55"/>
      <c r="F53" s="60" t="s">
        <v>128</v>
      </c>
      <c r="G53" s="61"/>
      <c r="H53" s="52" t="s">
        <v>129</v>
      </c>
      <c r="I53" s="62">
        <v>3.0</v>
      </c>
      <c r="J53" s="53" t="s">
        <v>19</v>
      </c>
      <c r="K53" s="28" t="s">
        <v>20</v>
      </c>
      <c r="L53" s="29"/>
      <c r="M53" s="30"/>
    </row>
    <row r="54">
      <c r="A54" s="56">
        <v>28.0</v>
      </c>
      <c r="B54" s="57" t="s">
        <v>105</v>
      </c>
      <c r="C54" s="49" t="s">
        <v>106</v>
      </c>
      <c r="D54" s="28" t="s">
        <v>40</v>
      </c>
      <c r="E54" s="55"/>
      <c r="F54" s="60" t="s">
        <v>130</v>
      </c>
      <c r="G54" s="61"/>
      <c r="H54" s="52" t="s">
        <v>131</v>
      </c>
      <c r="I54" s="62">
        <v>3.0</v>
      </c>
      <c r="J54" s="53" t="s">
        <v>19</v>
      </c>
      <c r="K54" s="28" t="s">
        <v>20</v>
      </c>
      <c r="L54" s="29"/>
      <c r="M54" s="30"/>
    </row>
    <row r="55">
      <c r="A55" s="56">
        <v>28.0</v>
      </c>
      <c r="B55" s="57" t="s">
        <v>105</v>
      </c>
      <c r="C55" s="49" t="s">
        <v>132</v>
      </c>
      <c r="D55" s="28" t="s">
        <v>26</v>
      </c>
      <c r="E55" s="60" t="s">
        <v>133</v>
      </c>
      <c r="F55" s="64"/>
      <c r="G55" s="61"/>
      <c r="H55" s="52" t="s">
        <v>134</v>
      </c>
      <c r="I55" s="62">
        <v>3.0</v>
      </c>
      <c r="J55" s="53" t="s">
        <v>19</v>
      </c>
      <c r="K55" s="28" t="s">
        <v>20</v>
      </c>
      <c r="L55" s="62">
        <v>80.0</v>
      </c>
      <c r="M55" s="33">
        <v>41.0</v>
      </c>
    </row>
    <row r="56">
      <c r="A56" s="56">
        <v>28.0</v>
      </c>
      <c r="B56" s="57" t="s">
        <v>105</v>
      </c>
      <c r="C56" s="49" t="s">
        <v>132</v>
      </c>
      <c r="D56" s="28" t="s">
        <v>26</v>
      </c>
      <c r="E56" s="60" t="s">
        <v>135</v>
      </c>
      <c r="F56" s="64"/>
      <c r="G56" s="61"/>
      <c r="H56" s="52" t="s">
        <v>136</v>
      </c>
      <c r="I56" s="62">
        <v>3.0</v>
      </c>
      <c r="J56" s="53" t="s">
        <v>19</v>
      </c>
      <c r="K56" s="28" t="s">
        <v>20</v>
      </c>
      <c r="L56" s="62">
        <v>80.0</v>
      </c>
      <c r="M56" s="33">
        <v>28.0</v>
      </c>
    </row>
    <row r="57">
      <c r="A57" s="56">
        <v>28.0</v>
      </c>
      <c r="B57" s="57" t="s">
        <v>105</v>
      </c>
      <c r="C57" s="49" t="s">
        <v>132</v>
      </c>
      <c r="D57" s="28" t="s">
        <v>26</v>
      </c>
      <c r="E57" s="60" t="s">
        <v>137</v>
      </c>
      <c r="F57" s="64"/>
      <c r="G57" s="61"/>
      <c r="H57" s="52" t="s">
        <v>138</v>
      </c>
      <c r="I57" s="62">
        <v>3.0</v>
      </c>
      <c r="J57" s="53" t="s">
        <v>19</v>
      </c>
      <c r="K57" s="28" t="s">
        <v>20</v>
      </c>
      <c r="L57" s="62">
        <v>80.0</v>
      </c>
      <c r="M57" s="33">
        <v>24.0</v>
      </c>
    </row>
    <row r="58">
      <c r="A58" s="56">
        <v>28.0</v>
      </c>
      <c r="B58" s="57" t="s">
        <v>105</v>
      </c>
      <c r="C58" s="49" t="s">
        <v>132</v>
      </c>
      <c r="D58" s="28" t="s">
        <v>26</v>
      </c>
      <c r="E58" s="60" t="s">
        <v>139</v>
      </c>
      <c r="F58" s="64"/>
      <c r="G58" s="61"/>
      <c r="H58" s="52" t="s">
        <v>140</v>
      </c>
      <c r="I58" s="62">
        <v>3.0</v>
      </c>
      <c r="J58" s="53" t="s">
        <v>19</v>
      </c>
      <c r="K58" s="28" t="s">
        <v>20</v>
      </c>
      <c r="L58" s="62">
        <v>80.0</v>
      </c>
      <c r="M58" s="33">
        <v>33.0</v>
      </c>
    </row>
    <row r="59">
      <c r="A59" s="56">
        <v>28.0</v>
      </c>
      <c r="B59" s="57" t="s">
        <v>105</v>
      </c>
      <c r="C59" s="49" t="s">
        <v>132</v>
      </c>
      <c r="D59" s="28" t="s">
        <v>26</v>
      </c>
      <c r="E59" s="55"/>
      <c r="F59" s="60" t="s">
        <v>141</v>
      </c>
      <c r="G59" s="61"/>
      <c r="H59" s="52" t="s">
        <v>142</v>
      </c>
      <c r="I59" s="62">
        <v>5.0</v>
      </c>
      <c r="J59" s="53" t="s">
        <v>19</v>
      </c>
      <c r="K59" s="28" t="s">
        <v>20</v>
      </c>
      <c r="L59" s="62">
        <v>50.0</v>
      </c>
      <c r="M59" s="33">
        <v>31.0</v>
      </c>
    </row>
    <row r="60">
      <c r="A60" s="56">
        <v>28.0</v>
      </c>
      <c r="B60" s="57" t="s">
        <v>105</v>
      </c>
      <c r="C60" s="49" t="s">
        <v>132</v>
      </c>
      <c r="D60" s="28" t="s">
        <v>26</v>
      </c>
      <c r="E60" s="55"/>
      <c r="F60" s="60" t="s">
        <v>143</v>
      </c>
      <c r="G60" s="61"/>
      <c r="H60" s="52" t="s">
        <v>144</v>
      </c>
      <c r="I60" s="65">
        <v>3.0</v>
      </c>
      <c r="J60" s="65" t="s">
        <v>23</v>
      </c>
      <c r="K60" s="28" t="s">
        <v>20</v>
      </c>
      <c r="L60" s="62">
        <v>80.0</v>
      </c>
      <c r="M60" s="33">
        <v>21.0</v>
      </c>
    </row>
    <row r="61">
      <c r="A61" s="56">
        <v>28.0</v>
      </c>
      <c r="B61" s="57" t="s">
        <v>105</v>
      </c>
      <c r="C61" s="49" t="s">
        <v>132</v>
      </c>
      <c r="D61" s="28" t="s">
        <v>26</v>
      </c>
      <c r="E61" s="55"/>
      <c r="F61" s="60" t="s">
        <v>145</v>
      </c>
      <c r="G61" s="61"/>
      <c r="H61" s="52" t="s">
        <v>146</v>
      </c>
      <c r="I61" s="62">
        <v>7.0</v>
      </c>
      <c r="J61" s="53" t="s">
        <v>19</v>
      </c>
      <c r="K61" s="28" t="s">
        <v>20</v>
      </c>
      <c r="L61" s="62">
        <v>50.0</v>
      </c>
      <c r="M61" s="33">
        <v>28.0</v>
      </c>
    </row>
    <row r="62">
      <c r="A62" s="56"/>
      <c r="B62" s="57" t="s">
        <v>105</v>
      </c>
      <c r="C62" s="49" t="s">
        <v>132</v>
      </c>
      <c r="D62" s="28" t="s">
        <v>26</v>
      </c>
      <c r="E62" s="55"/>
      <c r="F62" s="60" t="s">
        <v>147</v>
      </c>
      <c r="G62" s="61"/>
      <c r="H62" s="52" t="s">
        <v>148</v>
      </c>
      <c r="I62" s="62">
        <v>6.0</v>
      </c>
      <c r="J62" s="53" t="s">
        <v>19</v>
      </c>
      <c r="K62" s="28" t="s">
        <v>149</v>
      </c>
      <c r="L62" s="62">
        <v>50.0</v>
      </c>
      <c r="M62" s="33">
        <v>8.0</v>
      </c>
    </row>
    <row r="63">
      <c r="A63" s="56">
        <v>28.0</v>
      </c>
      <c r="B63" s="57" t="s">
        <v>105</v>
      </c>
      <c r="C63" s="49" t="s">
        <v>132</v>
      </c>
      <c r="D63" s="28" t="s">
        <v>40</v>
      </c>
      <c r="E63" s="55"/>
      <c r="F63" s="60" t="s">
        <v>150</v>
      </c>
      <c r="G63" s="61"/>
      <c r="H63" s="52" t="s">
        <v>151</v>
      </c>
      <c r="I63" s="62">
        <v>6.0</v>
      </c>
      <c r="J63" s="53" t="s">
        <v>19</v>
      </c>
      <c r="K63" s="28" t="s">
        <v>20</v>
      </c>
      <c r="L63" s="62">
        <v>20.0</v>
      </c>
      <c r="M63" s="33">
        <v>12.0</v>
      </c>
    </row>
    <row r="64">
      <c r="A64" s="56">
        <v>28.0</v>
      </c>
      <c r="B64" s="57" t="s">
        <v>105</v>
      </c>
      <c r="C64" s="49" t="s">
        <v>132</v>
      </c>
      <c r="D64" s="28" t="s">
        <v>40</v>
      </c>
      <c r="E64" s="55"/>
      <c r="F64" s="60" t="s">
        <v>152</v>
      </c>
      <c r="G64" s="61"/>
      <c r="H64" s="52" t="s">
        <v>153</v>
      </c>
      <c r="I64" s="62">
        <v>6.0</v>
      </c>
      <c r="J64" s="53" t="s">
        <v>19</v>
      </c>
      <c r="K64" s="28" t="s">
        <v>20</v>
      </c>
      <c r="L64" s="62">
        <v>20.0</v>
      </c>
      <c r="M64" s="33">
        <v>8.0</v>
      </c>
    </row>
    <row r="65">
      <c r="A65" s="56">
        <v>28.0</v>
      </c>
      <c r="B65" s="57" t="s">
        <v>105</v>
      </c>
      <c r="C65" s="49" t="s">
        <v>132</v>
      </c>
      <c r="D65" s="28" t="s">
        <v>40</v>
      </c>
      <c r="E65" s="55"/>
      <c r="F65" s="60" t="s">
        <v>154</v>
      </c>
      <c r="G65" s="61"/>
      <c r="H65" s="52" t="s">
        <v>155</v>
      </c>
      <c r="I65" s="62">
        <v>6.0</v>
      </c>
      <c r="J65" s="53" t="s">
        <v>19</v>
      </c>
      <c r="K65" s="28" t="s">
        <v>20</v>
      </c>
      <c r="L65" s="62">
        <v>20.0</v>
      </c>
      <c r="M65" s="33">
        <v>9.0</v>
      </c>
    </row>
    <row r="66">
      <c r="A66" s="56">
        <v>28.0</v>
      </c>
      <c r="B66" s="57" t="s">
        <v>105</v>
      </c>
      <c r="C66" s="49" t="s">
        <v>132</v>
      </c>
      <c r="D66" s="28" t="s">
        <v>40</v>
      </c>
      <c r="E66" s="55"/>
      <c r="F66" s="60" t="s">
        <v>156</v>
      </c>
      <c r="G66" s="61"/>
      <c r="H66" s="52" t="s">
        <v>157</v>
      </c>
      <c r="I66" s="62">
        <v>6.0</v>
      </c>
      <c r="J66" s="53" t="s">
        <v>19</v>
      </c>
      <c r="K66" s="28" t="s">
        <v>20</v>
      </c>
      <c r="L66" s="66" t="s">
        <v>158</v>
      </c>
      <c r="M66" s="33">
        <v>4.0</v>
      </c>
    </row>
    <row r="67">
      <c r="A67" s="56">
        <v>28.0</v>
      </c>
      <c r="B67" s="57" t="s">
        <v>105</v>
      </c>
      <c r="C67" s="49" t="s">
        <v>132</v>
      </c>
      <c r="D67" s="28" t="s">
        <v>40</v>
      </c>
      <c r="E67" s="55"/>
      <c r="F67" s="60" t="s">
        <v>159</v>
      </c>
      <c r="G67" s="61"/>
      <c r="H67" s="52" t="s">
        <v>160</v>
      </c>
      <c r="I67" s="62">
        <v>6.0</v>
      </c>
      <c r="J67" s="53" t="s">
        <v>19</v>
      </c>
      <c r="K67" s="28" t="s">
        <v>20</v>
      </c>
      <c r="L67" s="62">
        <v>10.0</v>
      </c>
      <c r="M67" s="33">
        <v>8.0</v>
      </c>
    </row>
    <row r="68">
      <c r="A68" s="56">
        <v>28.0</v>
      </c>
      <c r="B68" s="57" t="s">
        <v>105</v>
      </c>
      <c r="C68" s="49" t="s">
        <v>132</v>
      </c>
      <c r="D68" s="28" t="s">
        <v>40</v>
      </c>
      <c r="E68" s="55"/>
      <c r="F68" s="60" t="s">
        <v>161</v>
      </c>
      <c r="G68" s="61"/>
      <c r="H68" s="52" t="s">
        <v>162</v>
      </c>
      <c r="I68" s="62">
        <v>6.0</v>
      </c>
      <c r="J68" s="53" t="s">
        <v>19</v>
      </c>
      <c r="K68" s="28" t="s">
        <v>20</v>
      </c>
      <c r="L68" s="62">
        <v>10.0</v>
      </c>
      <c r="M68" s="33">
        <v>9.0</v>
      </c>
    </row>
    <row r="69">
      <c r="A69" s="49">
        <v>28.0</v>
      </c>
      <c r="B69" s="22" t="s">
        <v>105</v>
      </c>
      <c r="C69" s="49" t="s">
        <v>163</v>
      </c>
      <c r="D69" s="28" t="s">
        <v>26</v>
      </c>
      <c r="E69" s="55"/>
      <c r="F69" s="60" t="s">
        <v>164</v>
      </c>
      <c r="G69" s="61"/>
      <c r="H69" s="67" t="s">
        <v>165</v>
      </c>
      <c r="I69" s="62">
        <v>3.0</v>
      </c>
      <c r="J69" s="53" t="s">
        <v>19</v>
      </c>
      <c r="K69" s="28" t="s">
        <v>166</v>
      </c>
      <c r="L69" s="62">
        <v>5.0</v>
      </c>
      <c r="M69" s="33">
        <v>6.0</v>
      </c>
    </row>
    <row r="70">
      <c r="A70" s="49">
        <v>28.0</v>
      </c>
      <c r="B70" s="22" t="s">
        <v>105</v>
      </c>
      <c r="C70" s="49" t="s">
        <v>163</v>
      </c>
      <c r="D70" s="28" t="s">
        <v>26</v>
      </c>
      <c r="E70" s="55"/>
      <c r="F70" s="68" t="s">
        <v>167</v>
      </c>
      <c r="G70" s="69"/>
      <c r="H70" s="70" t="s">
        <v>127</v>
      </c>
      <c r="I70" s="62">
        <v>3.0</v>
      </c>
      <c r="J70" s="53" t="s">
        <v>23</v>
      </c>
      <c r="K70" s="28" t="s">
        <v>166</v>
      </c>
      <c r="L70" s="62">
        <v>5.0</v>
      </c>
      <c r="M70" s="33">
        <v>5.0</v>
      </c>
    </row>
    <row r="71">
      <c r="A71" s="49">
        <v>28.0</v>
      </c>
      <c r="B71" s="22" t="s">
        <v>105</v>
      </c>
      <c r="C71" s="49" t="s">
        <v>163</v>
      </c>
      <c r="D71" s="28" t="s">
        <v>26</v>
      </c>
      <c r="F71" s="60" t="s">
        <v>168</v>
      </c>
      <c r="G71" s="61"/>
      <c r="H71" s="67" t="s">
        <v>169</v>
      </c>
      <c r="I71" s="62">
        <v>4.0</v>
      </c>
      <c r="J71" s="53" t="s">
        <v>19</v>
      </c>
      <c r="K71" s="28" t="s">
        <v>166</v>
      </c>
      <c r="L71" s="62">
        <v>5.0</v>
      </c>
      <c r="M71" s="33">
        <v>8.0</v>
      </c>
    </row>
    <row r="72">
      <c r="A72" s="49">
        <v>28.0</v>
      </c>
      <c r="B72" s="22" t="s">
        <v>105</v>
      </c>
      <c r="C72" s="49" t="s">
        <v>163</v>
      </c>
      <c r="D72" s="28" t="s">
        <v>26</v>
      </c>
      <c r="E72" s="55"/>
      <c r="F72" s="60" t="s">
        <v>170</v>
      </c>
      <c r="G72" s="61"/>
      <c r="H72" s="67" t="s">
        <v>171</v>
      </c>
      <c r="I72" s="62">
        <v>9.0</v>
      </c>
      <c r="J72" s="53" t="s">
        <v>19</v>
      </c>
      <c r="K72" s="28" t="s">
        <v>166</v>
      </c>
      <c r="L72" s="62">
        <v>5.0</v>
      </c>
      <c r="M72" s="33">
        <v>6.0</v>
      </c>
    </row>
    <row r="73">
      <c r="A73" s="49">
        <v>28.0</v>
      </c>
      <c r="B73" s="22" t="s">
        <v>105</v>
      </c>
      <c r="C73" s="49" t="s">
        <v>163</v>
      </c>
      <c r="D73" s="28" t="s">
        <v>26</v>
      </c>
      <c r="E73" s="55"/>
      <c r="F73" s="60" t="s">
        <v>172</v>
      </c>
      <c r="G73" s="61"/>
      <c r="H73" s="63" t="s">
        <v>173</v>
      </c>
      <c r="I73" s="62">
        <v>3.0</v>
      </c>
      <c r="J73" s="53" t="s">
        <v>19</v>
      </c>
      <c r="K73" s="28" t="s">
        <v>166</v>
      </c>
      <c r="L73" s="62">
        <v>5.0</v>
      </c>
      <c r="M73" s="33">
        <v>5.0</v>
      </c>
    </row>
    <row r="74">
      <c r="A74" s="49">
        <v>28.0</v>
      </c>
      <c r="B74" s="22" t="s">
        <v>105</v>
      </c>
      <c r="C74" s="49" t="s">
        <v>163</v>
      </c>
      <c r="D74" s="28" t="s">
        <v>26</v>
      </c>
      <c r="E74" s="55"/>
      <c r="F74" s="60" t="s">
        <v>174</v>
      </c>
      <c r="G74" s="61"/>
      <c r="H74" s="52" t="s">
        <v>175</v>
      </c>
      <c r="I74" s="62">
        <v>5.0</v>
      </c>
      <c r="J74" s="53" t="s">
        <v>19</v>
      </c>
      <c r="K74" s="28" t="s">
        <v>20</v>
      </c>
      <c r="L74" s="62">
        <v>5.0</v>
      </c>
      <c r="M74" s="33">
        <v>4.0</v>
      </c>
    </row>
    <row r="75">
      <c r="A75" s="49">
        <v>28.0</v>
      </c>
      <c r="B75" s="22" t="s">
        <v>105</v>
      </c>
      <c r="C75" s="49" t="s">
        <v>163</v>
      </c>
      <c r="D75" s="28" t="s">
        <v>26</v>
      </c>
      <c r="E75" s="55"/>
      <c r="F75" s="68" t="s">
        <v>176</v>
      </c>
      <c r="G75" s="69"/>
      <c r="H75" s="71" t="s">
        <v>177</v>
      </c>
      <c r="I75" s="62">
        <v>4.0</v>
      </c>
      <c r="J75" s="53" t="s">
        <v>19</v>
      </c>
      <c r="K75" s="28" t="s">
        <v>166</v>
      </c>
      <c r="L75" s="62">
        <v>5.0</v>
      </c>
      <c r="M75" s="33">
        <v>10.0</v>
      </c>
    </row>
    <row r="76">
      <c r="A76" s="49">
        <v>28.0</v>
      </c>
      <c r="B76" s="22" t="s">
        <v>105</v>
      </c>
      <c r="C76" s="49" t="s">
        <v>163</v>
      </c>
      <c r="D76" s="28" t="s">
        <v>26</v>
      </c>
      <c r="E76" s="55"/>
      <c r="F76" s="72" t="s">
        <v>178</v>
      </c>
      <c r="G76" s="69"/>
      <c r="H76" s="71" t="s">
        <v>179</v>
      </c>
      <c r="I76" s="62">
        <v>3.0</v>
      </c>
      <c r="J76" s="53" t="s">
        <v>23</v>
      </c>
      <c r="K76" s="28" t="s">
        <v>166</v>
      </c>
      <c r="L76" s="62">
        <v>5.0</v>
      </c>
      <c r="M76" s="33">
        <v>9.0</v>
      </c>
    </row>
    <row r="77">
      <c r="A77" s="49">
        <v>28.0</v>
      </c>
      <c r="B77" s="22" t="s">
        <v>105</v>
      </c>
      <c r="C77" s="49" t="s">
        <v>163</v>
      </c>
      <c r="D77" s="28" t="s">
        <v>26</v>
      </c>
      <c r="E77" s="55"/>
      <c r="F77" s="60" t="s">
        <v>180</v>
      </c>
      <c r="G77" s="61"/>
      <c r="H77" s="67" t="s">
        <v>181</v>
      </c>
      <c r="I77" s="62">
        <v>6.0</v>
      </c>
      <c r="J77" s="53" t="s">
        <v>19</v>
      </c>
      <c r="K77" s="28" t="s">
        <v>166</v>
      </c>
      <c r="L77" s="62">
        <v>5.0</v>
      </c>
      <c r="M77" s="33">
        <v>7.0</v>
      </c>
    </row>
    <row r="78">
      <c r="A78" s="49">
        <v>28.0</v>
      </c>
      <c r="B78" s="22" t="s">
        <v>105</v>
      </c>
      <c r="C78" s="49" t="s">
        <v>163</v>
      </c>
      <c r="D78" s="28" t="s">
        <v>26</v>
      </c>
      <c r="E78" s="73" t="s">
        <v>182</v>
      </c>
      <c r="F78" s="74"/>
      <c r="G78" s="61"/>
      <c r="H78" s="67" t="s">
        <v>183</v>
      </c>
      <c r="I78" s="62">
        <v>6.0</v>
      </c>
      <c r="J78" s="53" t="s">
        <v>19</v>
      </c>
      <c r="K78" s="28" t="s">
        <v>166</v>
      </c>
      <c r="L78" s="62">
        <v>5.0</v>
      </c>
      <c r="M78" s="33">
        <v>6.0</v>
      </c>
    </row>
    <row r="79">
      <c r="A79" s="49">
        <v>28.0</v>
      </c>
      <c r="B79" s="22" t="s">
        <v>105</v>
      </c>
      <c r="C79" s="49" t="s">
        <v>163</v>
      </c>
      <c r="D79" s="28" t="s">
        <v>26</v>
      </c>
      <c r="E79" s="73" t="s">
        <v>184</v>
      </c>
      <c r="F79" s="74"/>
      <c r="G79" s="61"/>
      <c r="H79" s="52" t="s">
        <v>185</v>
      </c>
      <c r="I79" s="62">
        <v>4.0</v>
      </c>
      <c r="J79" s="53" t="s">
        <v>19</v>
      </c>
      <c r="K79" s="28" t="s">
        <v>166</v>
      </c>
      <c r="L79" s="62">
        <v>5.0</v>
      </c>
      <c r="M79" s="33">
        <v>8.0</v>
      </c>
    </row>
    <row r="80">
      <c r="A80" s="49"/>
      <c r="B80" s="22" t="s">
        <v>105</v>
      </c>
      <c r="C80" s="49" t="s">
        <v>163</v>
      </c>
      <c r="D80" s="28" t="s">
        <v>26</v>
      </c>
      <c r="E80" s="55"/>
      <c r="F80" s="60" t="s">
        <v>186</v>
      </c>
      <c r="G80" s="61"/>
      <c r="H80" s="52" t="s">
        <v>187</v>
      </c>
      <c r="I80" s="62">
        <v>9.0</v>
      </c>
      <c r="J80" s="53" t="s">
        <v>19</v>
      </c>
      <c r="K80" s="28" t="s">
        <v>20</v>
      </c>
      <c r="L80" s="62">
        <v>5.0</v>
      </c>
      <c r="M80" s="33">
        <v>2.0</v>
      </c>
    </row>
    <row r="81">
      <c r="A81" s="49"/>
      <c r="B81" s="22" t="s">
        <v>105</v>
      </c>
      <c r="C81" s="49" t="s">
        <v>188</v>
      </c>
      <c r="D81" s="28" t="s">
        <v>26</v>
      </c>
      <c r="E81" s="55"/>
      <c r="F81" s="60" t="s">
        <v>189</v>
      </c>
      <c r="G81" s="61"/>
      <c r="H81" s="52" t="s">
        <v>190</v>
      </c>
      <c r="I81" s="62">
        <v>5.0</v>
      </c>
      <c r="J81" s="53" t="s">
        <v>19</v>
      </c>
      <c r="K81" s="28" t="s">
        <v>149</v>
      </c>
      <c r="L81" s="62">
        <v>5.0</v>
      </c>
      <c r="M81" s="33"/>
    </row>
    <row r="82">
      <c r="A82" s="49"/>
      <c r="B82" s="22" t="s">
        <v>105</v>
      </c>
      <c r="C82" s="49" t="s">
        <v>188</v>
      </c>
      <c r="D82" s="28" t="s">
        <v>26</v>
      </c>
      <c r="E82" s="55"/>
      <c r="F82" s="60" t="s">
        <v>191</v>
      </c>
      <c r="G82" s="61"/>
      <c r="H82" s="52" t="s">
        <v>192</v>
      </c>
      <c r="I82" s="62">
        <v>3.0</v>
      </c>
      <c r="J82" s="53" t="s">
        <v>19</v>
      </c>
      <c r="K82" s="28" t="s">
        <v>149</v>
      </c>
      <c r="L82" s="62">
        <v>5.0</v>
      </c>
      <c r="M82" s="33"/>
    </row>
    <row r="83">
      <c r="A83" s="49"/>
      <c r="B83" s="22" t="s">
        <v>105</v>
      </c>
      <c r="C83" s="49" t="s">
        <v>188</v>
      </c>
      <c r="D83" s="28" t="s">
        <v>26</v>
      </c>
      <c r="E83" s="55"/>
      <c r="F83" s="60" t="s">
        <v>193</v>
      </c>
      <c r="G83" s="61"/>
      <c r="H83" s="52" t="s">
        <v>194</v>
      </c>
      <c r="I83" s="62">
        <v>4.0</v>
      </c>
      <c r="J83" s="53" t="s">
        <v>19</v>
      </c>
      <c r="K83" s="28" t="s">
        <v>149</v>
      </c>
      <c r="L83" s="62">
        <v>5.0</v>
      </c>
      <c r="M83" s="33"/>
    </row>
    <row r="84">
      <c r="A84" s="49"/>
      <c r="B84" s="22" t="s">
        <v>105</v>
      </c>
      <c r="C84" s="49" t="s">
        <v>188</v>
      </c>
      <c r="D84" s="28" t="s">
        <v>26</v>
      </c>
      <c r="E84" s="55"/>
      <c r="F84" s="60" t="s">
        <v>195</v>
      </c>
      <c r="G84" s="61"/>
      <c r="H84" s="52" t="s">
        <v>196</v>
      </c>
      <c r="I84" s="62">
        <v>7.0</v>
      </c>
      <c r="J84" s="53" t="s">
        <v>19</v>
      </c>
      <c r="K84" s="28" t="s">
        <v>149</v>
      </c>
      <c r="L84" s="62">
        <v>5.0</v>
      </c>
      <c r="M84" s="33"/>
    </row>
    <row r="85">
      <c r="A85" s="49"/>
      <c r="B85" s="22" t="s">
        <v>105</v>
      </c>
      <c r="C85" s="49" t="s">
        <v>188</v>
      </c>
      <c r="D85" s="28" t="s">
        <v>26</v>
      </c>
      <c r="E85" s="55"/>
      <c r="F85" s="60" t="s">
        <v>197</v>
      </c>
      <c r="G85" s="61"/>
      <c r="H85" s="52" t="s">
        <v>198</v>
      </c>
      <c r="I85" s="62">
        <v>6.0</v>
      </c>
      <c r="J85" s="53" t="s">
        <v>19</v>
      </c>
      <c r="K85" s="28" t="s">
        <v>149</v>
      </c>
      <c r="L85" s="62">
        <v>5.0</v>
      </c>
      <c r="M85" s="33"/>
    </row>
    <row r="86">
      <c r="A86" s="49"/>
      <c r="B86" s="22" t="s">
        <v>105</v>
      </c>
      <c r="C86" s="49" t="s">
        <v>188</v>
      </c>
      <c r="D86" s="28" t="s">
        <v>26</v>
      </c>
      <c r="E86" s="60" t="s">
        <v>199</v>
      </c>
      <c r="F86" s="64"/>
      <c r="G86" s="61"/>
      <c r="H86" s="52" t="s">
        <v>200</v>
      </c>
      <c r="I86" s="62">
        <v>4.5</v>
      </c>
      <c r="J86" s="53" t="s">
        <v>19</v>
      </c>
      <c r="K86" s="28" t="s">
        <v>149</v>
      </c>
      <c r="L86" s="62">
        <v>5.0</v>
      </c>
      <c r="M86" s="33"/>
    </row>
    <row r="87">
      <c r="A87" s="49"/>
      <c r="B87" s="22" t="s">
        <v>105</v>
      </c>
      <c r="C87" s="49" t="s">
        <v>188</v>
      </c>
      <c r="D87" s="28" t="s">
        <v>26</v>
      </c>
      <c r="E87" s="60" t="s">
        <v>201</v>
      </c>
      <c r="F87" s="64"/>
      <c r="G87" s="61"/>
      <c r="H87" s="52" t="s">
        <v>202</v>
      </c>
      <c r="I87" s="62">
        <v>3.0</v>
      </c>
      <c r="J87" s="53" t="s">
        <v>19</v>
      </c>
      <c r="K87" s="28" t="s">
        <v>149</v>
      </c>
      <c r="L87" s="62">
        <v>5.0</v>
      </c>
      <c r="M87" s="33"/>
    </row>
    <row r="88">
      <c r="A88" s="49"/>
      <c r="B88" s="22" t="s">
        <v>105</v>
      </c>
      <c r="C88" s="49" t="s">
        <v>188</v>
      </c>
      <c r="D88" s="28" t="s">
        <v>26</v>
      </c>
      <c r="E88" s="60" t="s">
        <v>203</v>
      </c>
      <c r="F88" s="64"/>
      <c r="G88" s="61"/>
      <c r="H88" s="52" t="s">
        <v>204</v>
      </c>
      <c r="I88" s="62">
        <v>4.5</v>
      </c>
      <c r="J88" s="53" t="s">
        <v>19</v>
      </c>
      <c r="K88" s="28" t="s">
        <v>149</v>
      </c>
      <c r="L88" s="62">
        <v>5.0</v>
      </c>
      <c r="M88" s="33"/>
    </row>
    <row r="89">
      <c r="A89" s="49"/>
      <c r="B89" s="22" t="s">
        <v>105</v>
      </c>
      <c r="C89" s="49" t="s">
        <v>188</v>
      </c>
      <c r="D89" s="28" t="s">
        <v>26</v>
      </c>
      <c r="E89" s="60" t="s">
        <v>205</v>
      </c>
      <c r="F89" s="64"/>
      <c r="G89" s="61"/>
      <c r="H89" s="52" t="s">
        <v>206</v>
      </c>
      <c r="I89" s="62">
        <v>3.0</v>
      </c>
      <c r="J89" s="53" t="s">
        <v>19</v>
      </c>
      <c r="K89" s="28" t="s">
        <v>149</v>
      </c>
      <c r="L89" s="62">
        <v>5.0</v>
      </c>
      <c r="M89" s="33"/>
    </row>
    <row r="90">
      <c r="A90" s="49">
        <v>28.0</v>
      </c>
      <c r="B90" s="22" t="s">
        <v>105</v>
      </c>
      <c r="C90" s="49" t="s">
        <v>163</v>
      </c>
      <c r="D90" s="28" t="s">
        <v>40</v>
      </c>
      <c r="E90" s="74"/>
      <c r="F90" s="73" t="s">
        <v>207</v>
      </c>
      <c r="G90" s="61"/>
      <c r="H90" s="52" t="s">
        <v>208</v>
      </c>
      <c r="I90" s="62">
        <v>6.0</v>
      </c>
      <c r="J90" s="53" t="s">
        <v>19</v>
      </c>
      <c r="K90" s="28" t="s">
        <v>20</v>
      </c>
      <c r="L90" s="62">
        <v>5.0</v>
      </c>
      <c r="M90" s="33">
        <v>0.0</v>
      </c>
    </row>
    <row r="91">
      <c r="A91" s="49">
        <v>28.0</v>
      </c>
      <c r="B91" s="22" t="s">
        <v>105</v>
      </c>
      <c r="C91" s="49" t="s">
        <v>163</v>
      </c>
      <c r="D91" s="28" t="s">
        <v>40</v>
      </c>
      <c r="E91" s="55"/>
      <c r="F91" s="73" t="s">
        <v>209</v>
      </c>
      <c r="G91" s="61"/>
      <c r="H91" s="52" t="s">
        <v>210</v>
      </c>
      <c r="I91" s="62">
        <v>8.0</v>
      </c>
      <c r="J91" s="53" t="s">
        <v>19</v>
      </c>
      <c r="K91" s="28" t="s">
        <v>20</v>
      </c>
      <c r="L91" s="62">
        <v>5.0</v>
      </c>
      <c r="M91" s="33">
        <v>1.0</v>
      </c>
    </row>
    <row r="92">
      <c r="A92" s="49">
        <v>28.0</v>
      </c>
      <c r="B92" s="22" t="s">
        <v>105</v>
      </c>
      <c r="C92" s="49" t="s">
        <v>163</v>
      </c>
      <c r="D92" s="28" t="s">
        <v>40</v>
      </c>
      <c r="E92" s="55"/>
      <c r="F92" s="73" t="s">
        <v>211</v>
      </c>
      <c r="G92" s="61"/>
      <c r="H92" s="52" t="s">
        <v>212</v>
      </c>
      <c r="I92" s="62">
        <v>8.0</v>
      </c>
      <c r="J92" s="53" t="s">
        <v>19</v>
      </c>
      <c r="K92" s="28" t="s">
        <v>166</v>
      </c>
      <c r="L92" s="62">
        <v>5.0</v>
      </c>
      <c r="M92" s="33">
        <v>5.0</v>
      </c>
    </row>
    <row r="93">
      <c r="A93" s="49">
        <v>28.0</v>
      </c>
      <c r="B93" s="22" t="s">
        <v>105</v>
      </c>
      <c r="C93" s="49" t="s">
        <v>163</v>
      </c>
      <c r="D93" s="28" t="s">
        <v>40</v>
      </c>
      <c r="E93" s="55"/>
      <c r="F93" s="73" t="s">
        <v>213</v>
      </c>
      <c r="G93" s="61"/>
      <c r="H93" s="52" t="s">
        <v>214</v>
      </c>
      <c r="I93" s="62">
        <v>6.0</v>
      </c>
      <c r="J93" s="53" t="s">
        <v>19</v>
      </c>
      <c r="K93" s="28" t="s">
        <v>20</v>
      </c>
      <c r="L93" s="62">
        <v>5.0</v>
      </c>
      <c r="M93" s="33">
        <v>0.0</v>
      </c>
    </row>
    <row r="94">
      <c r="A94" s="49">
        <v>28.0</v>
      </c>
      <c r="B94" s="22" t="s">
        <v>105</v>
      </c>
      <c r="C94" s="49" t="s">
        <v>163</v>
      </c>
      <c r="D94" s="28" t="s">
        <v>40</v>
      </c>
      <c r="E94" s="55"/>
      <c r="F94" s="73" t="s">
        <v>215</v>
      </c>
      <c r="G94" s="61"/>
      <c r="H94" s="52" t="s">
        <v>216</v>
      </c>
      <c r="I94" s="62">
        <v>5.0</v>
      </c>
      <c r="J94" s="53" t="s">
        <v>19</v>
      </c>
      <c r="K94" s="28" t="s">
        <v>20</v>
      </c>
      <c r="L94" s="62">
        <v>5.0</v>
      </c>
      <c r="M94" s="33">
        <v>3.0</v>
      </c>
    </row>
    <row r="95">
      <c r="A95" s="49"/>
      <c r="B95" s="22" t="s">
        <v>105</v>
      </c>
      <c r="C95" s="49" t="s">
        <v>188</v>
      </c>
      <c r="D95" s="28" t="s">
        <v>40</v>
      </c>
      <c r="E95" s="55"/>
      <c r="F95" s="73" t="s">
        <v>217</v>
      </c>
      <c r="G95" s="61"/>
      <c r="H95" s="52" t="s">
        <v>218</v>
      </c>
      <c r="I95" s="62">
        <v>4.0</v>
      </c>
      <c r="J95" s="53" t="s">
        <v>19</v>
      </c>
      <c r="K95" s="28" t="s">
        <v>149</v>
      </c>
      <c r="L95" s="62">
        <v>5.0</v>
      </c>
      <c r="M95" s="33">
        <v>1.0</v>
      </c>
    </row>
    <row r="96">
      <c r="A96" s="49"/>
      <c r="B96" s="22" t="s">
        <v>105</v>
      </c>
      <c r="C96" s="49" t="s">
        <v>188</v>
      </c>
      <c r="D96" s="28" t="s">
        <v>40</v>
      </c>
      <c r="E96" s="55"/>
      <c r="F96" s="73" t="s">
        <v>219</v>
      </c>
      <c r="G96" s="61"/>
      <c r="H96" s="52" t="s">
        <v>220</v>
      </c>
      <c r="I96" s="62">
        <v>4.0</v>
      </c>
      <c r="J96" s="53" t="s">
        <v>19</v>
      </c>
      <c r="K96" s="28" t="s">
        <v>149</v>
      </c>
      <c r="L96" s="62">
        <v>5.0</v>
      </c>
      <c r="M96" s="33">
        <v>1.0</v>
      </c>
    </row>
    <row r="97">
      <c r="A97" s="49"/>
      <c r="B97" s="22" t="s">
        <v>105</v>
      </c>
      <c r="C97" s="49" t="s">
        <v>188</v>
      </c>
      <c r="D97" s="28" t="s">
        <v>40</v>
      </c>
      <c r="E97" s="55"/>
      <c r="F97" s="73" t="s">
        <v>221</v>
      </c>
      <c r="G97" s="61"/>
      <c r="H97" s="52" t="s">
        <v>222</v>
      </c>
      <c r="I97" s="62">
        <v>5.0</v>
      </c>
      <c r="J97" s="53" t="s">
        <v>19</v>
      </c>
      <c r="K97" s="28" t="s">
        <v>149</v>
      </c>
      <c r="L97" s="62">
        <v>5.0</v>
      </c>
      <c r="M97" s="33"/>
    </row>
    <row r="98">
      <c r="A98" s="49"/>
      <c r="B98" s="22" t="s">
        <v>105</v>
      </c>
      <c r="C98" s="49" t="s">
        <v>188</v>
      </c>
      <c r="D98" s="28" t="s">
        <v>40</v>
      </c>
      <c r="E98" s="55"/>
      <c r="F98" s="73" t="s">
        <v>223</v>
      </c>
      <c r="G98" s="61"/>
      <c r="H98" s="52" t="s">
        <v>224</v>
      </c>
      <c r="I98" s="62">
        <v>4.0</v>
      </c>
      <c r="J98" s="53" t="s">
        <v>19</v>
      </c>
      <c r="K98" s="28" t="s">
        <v>149</v>
      </c>
      <c r="L98" s="62">
        <v>5.0</v>
      </c>
      <c r="M98" s="33">
        <v>1.0</v>
      </c>
    </row>
    <row r="99">
      <c r="A99" s="49">
        <v>26.0</v>
      </c>
      <c r="B99" s="22" t="s">
        <v>225</v>
      </c>
      <c r="C99" s="49" t="s">
        <v>226</v>
      </c>
      <c r="D99" s="28" t="s">
        <v>26</v>
      </c>
      <c r="E99" s="55"/>
      <c r="F99" s="25" t="s">
        <v>227</v>
      </c>
      <c r="G99" s="61"/>
      <c r="H99" s="52" t="s">
        <v>228</v>
      </c>
      <c r="I99" s="62">
        <v>6.0</v>
      </c>
      <c r="J99" s="53" t="s">
        <v>19</v>
      </c>
      <c r="K99" s="28" t="s">
        <v>20</v>
      </c>
      <c r="L99" s="29"/>
      <c r="M99" s="30"/>
    </row>
    <row r="100">
      <c r="A100" s="49">
        <v>26.0</v>
      </c>
      <c r="B100" s="22" t="s">
        <v>225</v>
      </c>
      <c r="C100" s="49" t="s">
        <v>226</v>
      </c>
      <c r="D100" s="28" t="s">
        <v>26</v>
      </c>
      <c r="E100" s="55"/>
      <c r="F100" s="25" t="s">
        <v>229</v>
      </c>
      <c r="G100" s="61"/>
      <c r="H100" s="52" t="s">
        <v>230</v>
      </c>
      <c r="I100" s="62">
        <v>9.0</v>
      </c>
      <c r="J100" s="53" t="s">
        <v>19</v>
      </c>
      <c r="K100" s="28" t="s">
        <v>20</v>
      </c>
      <c r="L100" s="29"/>
      <c r="M100" s="30"/>
    </row>
    <row r="101">
      <c r="A101" s="49">
        <v>26.0</v>
      </c>
      <c r="B101" s="22" t="s">
        <v>225</v>
      </c>
      <c r="C101" s="49" t="s">
        <v>226</v>
      </c>
      <c r="D101" s="28" t="s">
        <v>26</v>
      </c>
      <c r="E101" s="55"/>
      <c r="F101" s="73" t="s">
        <v>231</v>
      </c>
      <c r="G101" s="61"/>
      <c r="H101" s="52" t="s">
        <v>232</v>
      </c>
      <c r="I101" s="62">
        <v>6.0</v>
      </c>
      <c r="J101" s="53" t="s">
        <v>19</v>
      </c>
      <c r="K101" s="28" t="s">
        <v>20</v>
      </c>
      <c r="L101" s="29"/>
      <c r="M101" s="30"/>
    </row>
    <row r="102">
      <c r="A102" s="49">
        <v>26.0</v>
      </c>
      <c r="B102" s="22" t="s">
        <v>225</v>
      </c>
      <c r="C102" s="49" t="s">
        <v>226</v>
      </c>
      <c r="D102" s="28" t="s">
        <v>26</v>
      </c>
      <c r="E102" s="55"/>
      <c r="F102" s="25" t="s">
        <v>233</v>
      </c>
      <c r="G102" s="61"/>
      <c r="H102" s="52" t="s">
        <v>234</v>
      </c>
      <c r="I102" s="62">
        <v>3.0</v>
      </c>
      <c r="J102" s="53" t="s">
        <v>19</v>
      </c>
      <c r="K102" s="28" t="s">
        <v>20</v>
      </c>
      <c r="L102" s="29"/>
      <c r="M102" s="30"/>
    </row>
    <row r="103">
      <c r="A103" s="49">
        <v>26.0</v>
      </c>
      <c r="B103" s="22" t="s">
        <v>225</v>
      </c>
      <c r="C103" s="49" t="s">
        <v>226</v>
      </c>
      <c r="D103" s="28" t="s">
        <v>26</v>
      </c>
      <c r="E103" s="55"/>
      <c r="F103" s="25" t="s">
        <v>235</v>
      </c>
      <c r="G103" s="61"/>
      <c r="H103" s="75" t="s">
        <v>236</v>
      </c>
      <c r="I103" s="62">
        <v>3.0</v>
      </c>
      <c r="J103" s="53" t="s">
        <v>19</v>
      </c>
      <c r="K103" s="28" t="s">
        <v>20</v>
      </c>
      <c r="L103" s="29"/>
      <c r="M103" s="30"/>
    </row>
    <row r="104">
      <c r="A104" s="49">
        <v>26.0</v>
      </c>
      <c r="B104" s="22" t="s">
        <v>225</v>
      </c>
      <c r="C104" s="49" t="s">
        <v>226</v>
      </c>
      <c r="D104" s="28" t="s">
        <v>26</v>
      </c>
      <c r="E104" s="55"/>
      <c r="F104" s="25" t="s">
        <v>237</v>
      </c>
      <c r="G104" s="61"/>
      <c r="H104" s="75" t="s">
        <v>238</v>
      </c>
      <c r="I104" s="62">
        <v>6.0</v>
      </c>
      <c r="J104" s="53" t="s">
        <v>19</v>
      </c>
      <c r="K104" s="28" t="s">
        <v>20</v>
      </c>
      <c r="L104" s="29"/>
      <c r="M104" s="30"/>
    </row>
    <row r="105">
      <c r="A105" s="49">
        <v>26.0</v>
      </c>
      <c r="B105" s="22" t="s">
        <v>225</v>
      </c>
      <c r="C105" s="49" t="s">
        <v>226</v>
      </c>
      <c r="D105" s="28" t="s">
        <v>26</v>
      </c>
      <c r="E105" s="55"/>
      <c r="F105" s="25" t="s">
        <v>239</v>
      </c>
      <c r="G105" s="61"/>
      <c r="H105" s="52" t="s">
        <v>240</v>
      </c>
      <c r="I105" s="62">
        <v>3.0</v>
      </c>
      <c r="J105" s="53" t="s">
        <v>19</v>
      </c>
      <c r="K105" s="28" t="s">
        <v>20</v>
      </c>
      <c r="L105" s="29"/>
      <c r="M105" s="30"/>
    </row>
    <row r="106">
      <c r="A106" s="49">
        <v>26.0</v>
      </c>
      <c r="B106" s="22" t="s">
        <v>225</v>
      </c>
      <c r="C106" s="49" t="s">
        <v>226</v>
      </c>
      <c r="D106" s="28" t="s">
        <v>26</v>
      </c>
      <c r="E106" s="55"/>
      <c r="F106" s="25" t="s">
        <v>241</v>
      </c>
      <c r="G106" s="61"/>
      <c r="H106" s="52" t="s">
        <v>242</v>
      </c>
      <c r="I106" s="62">
        <v>3.0</v>
      </c>
      <c r="J106" s="53" t="s">
        <v>19</v>
      </c>
      <c r="K106" s="28" t="s">
        <v>20</v>
      </c>
      <c r="L106" s="29"/>
      <c r="M106" s="30"/>
    </row>
    <row r="107">
      <c r="A107" s="49">
        <v>26.0</v>
      </c>
      <c r="B107" s="22" t="s">
        <v>225</v>
      </c>
      <c r="C107" s="49" t="s">
        <v>226</v>
      </c>
      <c r="D107" s="28" t="s">
        <v>26</v>
      </c>
      <c r="E107" s="55"/>
      <c r="F107" s="25" t="s">
        <v>243</v>
      </c>
      <c r="G107" s="61"/>
      <c r="H107" s="52" t="s">
        <v>244</v>
      </c>
      <c r="I107" s="62">
        <v>3.0</v>
      </c>
      <c r="J107" s="53" t="s">
        <v>19</v>
      </c>
      <c r="K107" s="28" t="s">
        <v>20</v>
      </c>
      <c r="L107" s="29"/>
      <c r="M107" s="30"/>
    </row>
    <row r="108">
      <c r="A108" s="49">
        <v>26.0</v>
      </c>
      <c r="B108" s="22" t="s">
        <v>225</v>
      </c>
      <c r="C108" s="49" t="s">
        <v>226</v>
      </c>
      <c r="D108" s="28" t="s">
        <v>40</v>
      </c>
      <c r="E108" s="55"/>
      <c r="F108" s="25" t="s">
        <v>245</v>
      </c>
      <c r="G108" s="61"/>
      <c r="H108" s="52" t="s">
        <v>246</v>
      </c>
      <c r="I108" s="62">
        <v>3.0</v>
      </c>
      <c r="J108" s="53" t="s">
        <v>19</v>
      </c>
      <c r="K108" s="28" t="s">
        <v>20</v>
      </c>
      <c r="L108" s="29"/>
      <c r="M108" s="30"/>
    </row>
    <row r="109">
      <c r="A109" s="49">
        <v>26.0</v>
      </c>
      <c r="B109" s="22" t="s">
        <v>225</v>
      </c>
      <c r="C109" s="49" t="s">
        <v>226</v>
      </c>
      <c r="D109" s="28" t="s">
        <v>40</v>
      </c>
      <c r="E109" s="55"/>
      <c r="F109" s="25" t="s">
        <v>247</v>
      </c>
      <c r="G109" s="61"/>
      <c r="H109" s="52" t="s">
        <v>248</v>
      </c>
      <c r="I109" s="62">
        <v>6.0</v>
      </c>
      <c r="J109" s="53" t="s">
        <v>19</v>
      </c>
      <c r="K109" s="28" t="s">
        <v>20</v>
      </c>
      <c r="L109" s="29"/>
      <c r="M109" s="30"/>
    </row>
    <row r="110">
      <c r="A110" s="49">
        <v>26.0</v>
      </c>
      <c r="B110" s="22" t="s">
        <v>225</v>
      </c>
      <c r="C110" s="49" t="s">
        <v>226</v>
      </c>
      <c r="D110" s="28" t="s">
        <v>40</v>
      </c>
      <c r="E110" s="55"/>
      <c r="F110" s="25" t="s">
        <v>249</v>
      </c>
      <c r="G110" s="61"/>
      <c r="H110" s="75" t="s">
        <v>250</v>
      </c>
      <c r="I110" s="62">
        <v>3.0</v>
      </c>
      <c r="J110" s="53" t="s">
        <v>19</v>
      </c>
      <c r="K110" s="28" t="s">
        <v>20</v>
      </c>
      <c r="L110" s="29"/>
      <c r="M110" s="30"/>
    </row>
    <row r="111">
      <c r="A111" s="49">
        <v>26.0</v>
      </c>
      <c r="B111" s="22" t="s">
        <v>225</v>
      </c>
      <c r="C111" s="49" t="s">
        <v>226</v>
      </c>
      <c r="D111" s="28" t="s">
        <v>40</v>
      </c>
      <c r="E111" s="55"/>
      <c r="F111" s="25" t="s">
        <v>251</v>
      </c>
      <c r="G111" s="61"/>
      <c r="H111" s="52" t="s">
        <v>252</v>
      </c>
      <c r="I111" s="62">
        <v>3.0</v>
      </c>
      <c r="J111" s="53" t="s">
        <v>19</v>
      </c>
      <c r="K111" s="28" t="s">
        <v>20</v>
      </c>
      <c r="L111" s="29"/>
      <c r="M111" s="30"/>
    </row>
    <row r="112">
      <c r="A112" s="49">
        <v>26.0</v>
      </c>
      <c r="B112" s="22" t="s">
        <v>225</v>
      </c>
      <c r="C112" s="49" t="s">
        <v>226</v>
      </c>
      <c r="D112" s="28" t="s">
        <v>40</v>
      </c>
      <c r="E112" s="55"/>
      <c r="F112" s="25" t="s">
        <v>253</v>
      </c>
      <c r="G112" s="61"/>
      <c r="H112" s="52" t="s">
        <v>254</v>
      </c>
      <c r="I112" s="62">
        <v>3.0</v>
      </c>
      <c r="J112" s="53" t="s">
        <v>23</v>
      </c>
      <c r="K112" s="28" t="s">
        <v>20</v>
      </c>
      <c r="L112" s="29"/>
      <c r="M112" s="30"/>
    </row>
    <row r="113">
      <c r="A113" s="49">
        <v>26.0</v>
      </c>
      <c r="B113" s="22" t="s">
        <v>225</v>
      </c>
      <c r="C113" s="49" t="s">
        <v>226</v>
      </c>
      <c r="D113" s="28" t="s">
        <v>40</v>
      </c>
      <c r="E113" s="55"/>
      <c r="F113" s="25" t="s">
        <v>255</v>
      </c>
      <c r="G113" s="61"/>
      <c r="H113" s="52" t="s">
        <v>256</v>
      </c>
      <c r="I113" s="62">
        <v>3.0</v>
      </c>
      <c r="J113" s="53" t="s">
        <v>19</v>
      </c>
      <c r="K113" s="28" t="s">
        <v>20</v>
      </c>
      <c r="L113" s="29"/>
      <c r="M113" s="30"/>
    </row>
    <row r="114">
      <c r="A114" s="49">
        <v>26.0</v>
      </c>
      <c r="B114" s="22" t="s">
        <v>225</v>
      </c>
      <c r="C114" s="49" t="s">
        <v>226</v>
      </c>
      <c r="D114" s="28" t="s">
        <v>40</v>
      </c>
      <c r="E114" s="55"/>
      <c r="F114" s="25" t="s">
        <v>257</v>
      </c>
      <c r="G114" s="61"/>
      <c r="H114" s="52" t="s">
        <v>258</v>
      </c>
      <c r="I114" s="62">
        <v>3.0</v>
      </c>
      <c r="J114" s="53" t="s">
        <v>19</v>
      </c>
      <c r="K114" s="28" t="s">
        <v>20</v>
      </c>
      <c r="L114" s="29"/>
      <c r="M114" s="30"/>
    </row>
    <row r="115">
      <c r="A115" s="49">
        <v>26.0</v>
      </c>
      <c r="B115" s="22" t="s">
        <v>225</v>
      </c>
      <c r="C115" s="49" t="s">
        <v>226</v>
      </c>
      <c r="D115" s="28" t="s">
        <v>40</v>
      </c>
      <c r="E115" s="55"/>
      <c r="F115" s="25" t="s">
        <v>259</v>
      </c>
      <c r="G115" s="61"/>
      <c r="H115" s="76" t="s">
        <v>260</v>
      </c>
      <c r="I115" s="62">
        <v>3.0</v>
      </c>
      <c r="J115" s="53" t="s">
        <v>19</v>
      </c>
      <c r="K115" s="28" t="s">
        <v>20</v>
      </c>
      <c r="L115" s="29"/>
      <c r="M115" s="30"/>
    </row>
    <row r="116">
      <c r="A116" s="49">
        <v>26.0</v>
      </c>
      <c r="B116" s="22" t="s">
        <v>225</v>
      </c>
      <c r="C116" s="49" t="s">
        <v>226</v>
      </c>
      <c r="D116" s="28" t="s">
        <v>40</v>
      </c>
      <c r="E116" s="55"/>
      <c r="F116" s="25" t="s">
        <v>261</v>
      </c>
      <c r="G116" s="61"/>
      <c r="H116" s="52" t="s">
        <v>262</v>
      </c>
      <c r="I116" s="62">
        <v>5.0</v>
      </c>
      <c r="J116" s="53" t="s">
        <v>19</v>
      </c>
      <c r="K116" s="28" t="s">
        <v>20</v>
      </c>
      <c r="L116" s="29"/>
      <c r="M116" s="30"/>
    </row>
    <row r="117">
      <c r="A117" s="49">
        <v>26.0</v>
      </c>
      <c r="B117" s="22" t="s">
        <v>225</v>
      </c>
      <c r="C117" s="49" t="s">
        <v>226</v>
      </c>
      <c r="D117" s="28" t="s">
        <v>40</v>
      </c>
      <c r="E117" s="55"/>
      <c r="F117" s="25" t="s">
        <v>263</v>
      </c>
      <c r="G117" s="61"/>
      <c r="H117" s="52" t="s">
        <v>264</v>
      </c>
      <c r="I117" s="62">
        <v>3.0</v>
      </c>
      <c r="J117" s="53" t="s">
        <v>23</v>
      </c>
      <c r="K117" s="28" t="s">
        <v>20</v>
      </c>
      <c r="L117" s="29"/>
      <c r="M117" s="30"/>
    </row>
    <row r="118">
      <c r="A118" s="49">
        <v>26.0</v>
      </c>
      <c r="B118" s="22" t="s">
        <v>225</v>
      </c>
      <c r="C118" s="49" t="s">
        <v>226</v>
      </c>
      <c r="D118" s="28" t="s">
        <v>40</v>
      </c>
      <c r="E118" s="55"/>
      <c r="F118" s="25" t="s">
        <v>265</v>
      </c>
      <c r="G118" s="61"/>
      <c r="H118" s="52" t="s">
        <v>266</v>
      </c>
      <c r="I118" s="62">
        <v>3.0</v>
      </c>
      <c r="J118" s="53" t="s">
        <v>19</v>
      </c>
      <c r="K118" s="28" t="s">
        <v>20</v>
      </c>
      <c r="L118" s="29"/>
      <c r="M118" s="30"/>
    </row>
    <row r="119">
      <c r="A119" s="49">
        <v>26.0</v>
      </c>
      <c r="B119" s="22" t="s">
        <v>225</v>
      </c>
      <c r="C119" s="49" t="s">
        <v>226</v>
      </c>
      <c r="D119" s="28" t="s">
        <v>40</v>
      </c>
      <c r="E119" s="55"/>
      <c r="F119" s="25" t="s">
        <v>267</v>
      </c>
      <c r="G119" s="61"/>
      <c r="H119" s="75" t="s">
        <v>268</v>
      </c>
      <c r="I119" s="62">
        <v>3.0</v>
      </c>
      <c r="J119" s="53" t="s">
        <v>19</v>
      </c>
      <c r="K119" s="28" t="s">
        <v>20</v>
      </c>
      <c r="L119" s="29"/>
      <c r="M119" s="30"/>
    </row>
    <row r="120">
      <c r="A120" s="49">
        <v>26.0</v>
      </c>
      <c r="B120" s="22" t="s">
        <v>225</v>
      </c>
      <c r="C120" s="49" t="s">
        <v>226</v>
      </c>
      <c r="D120" s="28" t="s">
        <v>40</v>
      </c>
      <c r="E120" s="55"/>
      <c r="F120" s="25" t="s">
        <v>269</v>
      </c>
      <c r="G120" s="61"/>
      <c r="H120" s="52" t="s">
        <v>270</v>
      </c>
      <c r="I120" s="62">
        <v>6.0</v>
      </c>
      <c r="J120" s="53" t="s">
        <v>19</v>
      </c>
      <c r="K120" s="28" t="s">
        <v>20</v>
      </c>
      <c r="L120" s="29"/>
      <c r="M120" s="30"/>
    </row>
    <row r="121">
      <c r="A121" s="49">
        <v>26.0</v>
      </c>
      <c r="B121" s="22" t="s">
        <v>225</v>
      </c>
      <c r="C121" s="49" t="s">
        <v>226</v>
      </c>
      <c r="D121" s="28" t="s">
        <v>40</v>
      </c>
      <c r="E121" s="55"/>
      <c r="F121" s="25" t="s">
        <v>271</v>
      </c>
      <c r="G121" s="61"/>
      <c r="H121" s="52" t="s">
        <v>272</v>
      </c>
      <c r="I121" s="62">
        <v>4.0</v>
      </c>
      <c r="J121" s="53" t="s">
        <v>19</v>
      </c>
      <c r="K121" s="28" t="s">
        <v>20</v>
      </c>
      <c r="L121" s="29"/>
      <c r="M121" s="30"/>
    </row>
    <row r="122">
      <c r="A122" s="49">
        <v>26.0</v>
      </c>
      <c r="B122" s="22" t="s">
        <v>225</v>
      </c>
      <c r="C122" s="49" t="s">
        <v>273</v>
      </c>
      <c r="D122" s="28" t="s">
        <v>26</v>
      </c>
      <c r="E122" s="55"/>
      <c r="F122" s="25" t="s">
        <v>274</v>
      </c>
      <c r="G122" s="61"/>
      <c r="H122" s="52" t="s">
        <v>275</v>
      </c>
      <c r="I122" s="62">
        <v>4.0</v>
      </c>
      <c r="J122" s="53" t="s">
        <v>19</v>
      </c>
      <c r="K122" s="28" t="s">
        <v>20</v>
      </c>
      <c r="L122" s="62">
        <v>60.0</v>
      </c>
      <c r="M122" s="33">
        <v>11.0</v>
      </c>
    </row>
    <row r="123">
      <c r="A123" s="49">
        <v>26.0</v>
      </c>
      <c r="B123" s="22" t="s">
        <v>225</v>
      </c>
      <c r="C123" s="49" t="s">
        <v>273</v>
      </c>
      <c r="D123" s="28" t="s">
        <v>26</v>
      </c>
      <c r="E123" s="55"/>
      <c r="F123" s="25" t="s">
        <v>276</v>
      </c>
      <c r="G123" s="61"/>
      <c r="H123" s="52" t="s">
        <v>277</v>
      </c>
      <c r="I123" s="62">
        <v>3.0</v>
      </c>
      <c r="J123" s="53" t="s">
        <v>19</v>
      </c>
      <c r="K123" s="28" t="s">
        <v>20</v>
      </c>
      <c r="L123" s="62">
        <v>16.0</v>
      </c>
      <c r="M123" s="33">
        <v>10.0</v>
      </c>
    </row>
    <row r="124">
      <c r="A124" s="49">
        <v>26.0</v>
      </c>
      <c r="B124" s="22" t="s">
        <v>225</v>
      </c>
      <c r="C124" s="49" t="s">
        <v>273</v>
      </c>
      <c r="D124" s="28" t="s">
        <v>26</v>
      </c>
      <c r="E124" s="55"/>
      <c r="F124" s="77" t="s">
        <v>278</v>
      </c>
      <c r="G124" s="61"/>
      <c r="H124" s="52" t="s">
        <v>279</v>
      </c>
      <c r="I124" s="62">
        <v>5.0</v>
      </c>
      <c r="J124" s="53" t="s">
        <v>19</v>
      </c>
      <c r="K124" s="28" t="s">
        <v>20</v>
      </c>
      <c r="L124" s="62">
        <v>15.0</v>
      </c>
      <c r="M124" s="33">
        <v>7.0</v>
      </c>
    </row>
    <row r="125">
      <c r="A125" s="49">
        <v>26.0</v>
      </c>
      <c r="B125" s="22" t="s">
        <v>225</v>
      </c>
      <c r="C125" s="49" t="s">
        <v>273</v>
      </c>
      <c r="D125" s="28" t="s">
        <v>26</v>
      </c>
      <c r="E125" s="55"/>
      <c r="F125" s="73" t="s">
        <v>280</v>
      </c>
      <c r="G125" s="78" t="s">
        <v>281</v>
      </c>
      <c r="H125" s="52" t="s">
        <v>282</v>
      </c>
      <c r="I125" s="62">
        <v>3.0</v>
      </c>
      <c r="J125" s="53" t="s">
        <v>19</v>
      </c>
      <c r="K125" s="28" t="s">
        <v>20</v>
      </c>
      <c r="L125" s="29"/>
      <c r="M125" s="30"/>
    </row>
    <row r="126">
      <c r="A126" s="49">
        <v>26.0</v>
      </c>
      <c r="B126" s="22" t="s">
        <v>225</v>
      </c>
      <c r="C126" s="49" t="s">
        <v>273</v>
      </c>
      <c r="D126" s="28" t="s">
        <v>26</v>
      </c>
      <c r="E126" s="55"/>
      <c r="F126" s="73" t="s">
        <v>283</v>
      </c>
      <c r="G126" s="52"/>
      <c r="H126" s="52" t="s">
        <v>284</v>
      </c>
      <c r="I126" s="62">
        <v>3.0</v>
      </c>
      <c r="J126" s="53" t="s">
        <v>19</v>
      </c>
      <c r="K126" s="28" t="s">
        <v>20</v>
      </c>
      <c r="L126" s="62">
        <v>6.0</v>
      </c>
      <c r="M126" s="33">
        <v>0.0</v>
      </c>
    </row>
    <row r="127">
      <c r="A127" s="49">
        <v>26.0</v>
      </c>
      <c r="B127" s="22" t="s">
        <v>225</v>
      </c>
      <c r="C127" s="49" t="s">
        <v>273</v>
      </c>
      <c r="D127" s="28" t="s">
        <v>26</v>
      </c>
      <c r="E127" s="55"/>
      <c r="F127" s="25" t="s">
        <v>285</v>
      </c>
      <c r="G127" s="61"/>
      <c r="H127" s="52" t="s">
        <v>286</v>
      </c>
      <c r="I127" s="62">
        <v>3.0</v>
      </c>
      <c r="J127" s="53" t="s">
        <v>23</v>
      </c>
      <c r="K127" s="28" t="s">
        <v>20</v>
      </c>
      <c r="L127" s="29"/>
      <c r="M127" s="30"/>
    </row>
    <row r="128">
      <c r="A128" s="49">
        <v>26.0</v>
      </c>
      <c r="B128" s="22" t="s">
        <v>225</v>
      </c>
      <c r="C128" s="49" t="s">
        <v>273</v>
      </c>
      <c r="D128" s="28" t="s">
        <v>26</v>
      </c>
      <c r="E128" s="55"/>
      <c r="F128" s="79" t="s">
        <v>287</v>
      </c>
      <c r="G128" s="61"/>
      <c r="H128" s="52" t="s">
        <v>288</v>
      </c>
      <c r="I128" s="62">
        <v>3.0</v>
      </c>
      <c r="J128" s="53" t="s">
        <v>19</v>
      </c>
      <c r="K128" s="28" t="s">
        <v>20</v>
      </c>
      <c r="L128" s="62">
        <v>20.0</v>
      </c>
      <c r="M128" s="33">
        <v>5.0</v>
      </c>
    </row>
    <row r="129">
      <c r="A129" s="49">
        <v>26.0</v>
      </c>
      <c r="B129" s="22" t="s">
        <v>225</v>
      </c>
      <c r="C129" s="49" t="s">
        <v>273</v>
      </c>
      <c r="D129" s="28" t="s">
        <v>26</v>
      </c>
      <c r="E129" s="55"/>
      <c r="F129" s="79" t="s">
        <v>287</v>
      </c>
      <c r="G129" s="61"/>
      <c r="H129" s="52" t="s">
        <v>289</v>
      </c>
      <c r="I129" s="62">
        <v>5.0</v>
      </c>
      <c r="J129" s="53" t="s">
        <v>19</v>
      </c>
      <c r="K129" s="28" t="s">
        <v>20</v>
      </c>
      <c r="L129" s="62">
        <v>10.0</v>
      </c>
      <c r="M129" s="33">
        <v>3.0</v>
      </c>
    </row>
    <row r="130">
      <c r="A130" s="49">
        <v>26.0</v>
      </c>
      <c r="B130" s="22" t="s">
        <v>225</v>
      </c>
      <c r="C130" s="49" t="s">
        <v>273</v>
      </c>
      <c r="D130" s="28" t="s">
        <v>26</v>
      </c>
      <c r="E130" s="55"/>
      <c r="F130" s="25" t="s">
        <v>290</v>
      </c>
      <c r="G130" s="61"/>
      <c r="H130" s="52" t="s">
        <v>291</v>
      </c>
      <c r="I130" s="62">
        <v>4.0</v>
      </c>
      <c r="J130" s="53" t="s">
        <v>19</v>
      </c>
      <c r="K130" s="28" t="s">
        <v>20</v>
      </c>
      <c r="L130" s="62">
        <v>10.0</v>
      </c>
      <c r="M130" s="33">
        <v>7.0</v>
      </c>
    </row>
    <row r="131">
      <c r="A131" s="49">
        <v>26.0</v>
      </c>
      <c r="B131" s="22" t="s">
        <v>225</v>
      </c>
      <c r="C131" s="49" t="s">
        <v>273</v>
      </c>
      <c r="D131" s="28" t="s">
        <v>26</v>
      </c>
      <c r="E131" s="55"/>
      <c r="F131" s="79" t="s">
        <v>292</v>
      </c>
      <c r="G131" s="61"/>
      <c r="H131" s="52" t="s">
        <v>293</v>
      </c>
      <c r="I131" s="62">
        <v>3.0</v>
      </c>
      <c r="J131" s="53" t="s">
        <v>19</v>
      </c>
      <c r="K131" s="28" t="s">
        <v>20</v>
      </c>
      <c r="L131" s="62">
        <v>10.0</v>
      </c>
      <c r="M131" s="33">
        <v>2.0</v>
      </c>
    </row>
    <row r="132">
      <c r="A132" s="49">
        <v>26.0</v>
      </c>
      <c r="B132" s="22" t="s">
        <v>225</v>
      </c>
      <c r="C132" s="49" t="s">
        <v>273</v>
      </c>
      <c r="D132" s="28" t="s">
        <v>26</v>
      </c>
      <c r="E132" s="55"/>
      <c r="F132" s="79" t="s">
        <v>292</v>
      </c>
      <c r="G132" s="61"/>
      <c r="H132" s="52" t="s">
        <v>294</v>
      </c>
      <c r="I132" s="62">
        <v>5.0</v>
      </c>
      <c r="J132" s="53" t="s">
        <v>19</v>
      </c>
      <c r="K132" s="28" t="s">
        <v>20</v>
      </c>
      <c r="L132" s="62">
        <v>20.0</v>
      </c>
      <c r="M132" s="33">
        <v>1.0</v>
      </c>
    </row>
    <row r="133">
      <c r="A133" s="49">
        <v>26.0</v>
      </c>
      <c r="B133" s="22" t="s">
        <v>225</v>
      </c>
      <c r="C133" s="49" t="s">
        <v>273</v>
      </c>
      <c r="D133" s="28" t="s">
        <v>40</v>
      </c>
      <c r="E133" s="55"/>
      <c r="F133" s="79" t="s">
        <v>295</v>
      </c>
      <c r="G133" s="61"/>
      <c r="H133" s="52" t="s">
        <v>296</v>
      </c>
      <c r="I133" s="62">
        <v>4.0</v>
      </c>
      <c r="J133" s="53" t="s">
        <v>19</v>
      </c>
      <c r="K133" s="28" t="s">
        <v>20</v>
      </c>
      <c r="L133" s="62">
        <v>20.0</v>
      </c>
      <c r="M133" s="33">
        <v>1.0</v>
      </c>
    </row>
    <row r="134">
      <c r="A134" s="49">
        <v>26.0</v>
      </c>
      <c r="B134" s="22" t="s">
        <v>225</v>
      </c>
      <c r="C134" s="49" t="s">
        <v>273</v>
      </c>
      <c r="D134" s="28" t="s">
        <v>40</v>
      </c>
      <c r="E134" s="55"/>
      <c r="F134" s="79" t="s">
        <v>297</v>
      </c>
      <c r="G134" s="61"/>
      <c r="H134" s="67" t="s">
        <v>298</v>
      </c>
      <c r="I134" s="62">
        <v>6.0</v>
      </c>
      <c r="J134" s="53" t="s">
        <v>19</v>
      </c>
      <c r="K134" s="28" t="s">
        <v>166</v>
      </c>
      <c r="L134" s="62">
        <v>7.0</v>
      </c>
      <c r="M134" s="33">
        <v>7.0</v>
      </c>
    </row>
    <row r="135">
      <c r="A135" s="49">
        <v>26.0</v>
      </c>
      <c r="B135" s="22" t="s">
        <v>225</v>
      </c>
      <c r="C135" s="49" t="s">
        <v>273</v>
      </c>
      <c r="D135" s="28" t="s">
        <v>40</v>
      </c>
      <c r="E135" s="55"/>
      <c r="F135" s="79" t="s">
        <v>299</v>
      </c>
      <c r="G135" s="61"/>
      <c r="H135" s="52" t="s">
        <v>300</v>
      </c>
      <c r="I135" s="62">
        <v>4.0</v>
      </c>
      <c r="J135" s="53" t="s">
        <v>19</v>
      </c>
      <c r="K135" s="28" t="s">
        <v>20</v>
      </c>
      <c r="L135" s="62">
        <v>15.0</v>
      </c>
      <c r="M135" s="33">
        <v>1.0</v>
      </c>
    </row>
    <row r="136">
      <c r="A136" s="49">
        <v>26.0</v>
      </c>
      <c r="B136" s="22" t="s">
        <v>225</v>
      </c>
      <c r="C136" s="49" t="s">
        <v>273</v>
      </c>
      <c r="D136" s="28" t="s">
        <v>40</v>
      </c>
      <c r="E136" s="55"/>
      <c r="F136" s="79" t="s">
        <v>301</v>
      </c>
      <c r="G136" s="61"/>
      <c r="H136" s="52" t="s">
        <v>302</v>
      </c>
      <c r="I136" s="62">
        <v>6.0</v>
      </c>
      <c r="J136" s="53" t="s">
        <v>19</v>
      </c>
      <c r="K136" s="28" t="s">
        <v>20</v>
      </c>
      <c r="L136" s="62">
        <v>8.0</v>
      </c>
      <c r="M136" s="33">
        <v>2.0</v>
      </c>
    </row>
    <row r="137">
      <c r="A137" s="49">
        <v>26.0</v>
      </c>
      <c r="B137" s="22" t="s">
        <v>225</v>
      </c>
      <c r="C137" s="49" t="s">
        <v>273</v>
      </c>
      <c r="D137" s="28" t="s">
        <v>40</v>
      </c>
      <c r="E137" s="55"/>
      <c r="F137" s="79" t="s">
        <v>303</v>
      </c>
      <c r="G137" s="61"/>
      <c r="H137" s="52" t="s">
        <v>304</v>
      </c>
      <c r="I137" s="62">
        <v>6.0</v>
      </c>
      <c r="J137" s="53" t="s">
        <v>19</v>
      </c>
      <c r="K137" s="28" t="s">
        <v>20</v>
      </c>
      <c r="L137" s="62">
        <v>20.0</v>
      </c>
      <c r="M137" s="33">
        <v>2.0</v>
      </c>
    </row>
    <row r="138">
      <c r="A138" s="49">
        <v>26.0</v>
      </c>
      <c r="B138" s="22" t="s">
        <v>225</v>
      </c>
      <c r="C138" s="49" t="s">
        <v>273</v>
      </c>
      <c r="D138" s="28" t="s">
        <v>40</v>
      </c>
      <c r="E138" s="55"/>
      <c r="F138" s="79" t="s">
        <v>305</v>
      </c>
      <c r="G138" s="61"/>
      <c r="H138" s="52" t="s">
        <v>306</v>
      </c>
      <c r="I138" s="62">
        <v>6.0</v>
      </c>
      <c r="J138" s="53" t="s">
        <v>19</v>
      </c>
      <c r="K138" s="28" t="s">
        <v>20</v>
      </c>
      <c r="L138" s="62">
        <v>8.0</v>
      </c>
      <c r="M138" s="33">
        <v>0.0</v>
      </c>
    </row>
    <row r="139">
      <c r="A139" s="80">
        <v>23.0</v>
      </c>
      <c r="B139" s="81" t="s">
        <v>307</v>
      </c>
      <c r="C139" s="82" t="s">
        <v>308</v>
      </c>
      <c r="D139" s="28" t="s">
        <v>26</v>
      </c>
      <c r="E139" s="83"/>
      <c r="F139" s="25" t="s">
        <v>309</v>
      </c>
      <c r="G139" s="84"/>
      <c r="H139" s="75" t="s">
        <v>310</v>
      </c>
      <c r="I139" s="28">
        <v>13.0</v>
      </c>
      <c r="J139" s="85" t="s">
        <v>19</v>
      </c>
      <c r="K139" s="86" t="s">
        <v>20</v>
      </c>
      <c r="L139" s="29"/>
      <c r="M139" s="30"/>
    </row>
    <row r="140">
      <c r="A140" s="80">
        <v>23.0</v>
      </c>
      <c r="B140" s="81" t="s">
        <v>307</v>
      </c>
      <c r="C140" s="82" t="s">
        <v>308</v>
      </c>
      <c r="D140" s="28" t="s">
        <v>26</v>
      </c>
      <c r="E140" s="83"/>
      <c r="F140" s="25" t="s">
        <v>311</v>
      </c>
      <c r="G140" s="84"/>
      <c r="H140" s="75" t="s">
        <v>312</v>
      </c>
      <c r="I140" s="28">
        <v>11.0</v>
      </c>
      <c r="J140" s="85" t="s">
        <v>19</v>
      </c>
      <c r="K140" s="86" t="s">
        <v>20</v>
      </c>
      <c r="L140" s="29"/>
      <c r="M140" s="30"/>
    </row>
    <row r="141">
      <c r="A141" s="80">
        <v>23.0</v>
      </c>
      <c r="B141" s="81" t="s">
        <v>307</v>
      </c>
      <c r="C141" s="82" t="s">
        <v>308</v>
      </c>
      <c r="D141" s="28" t="s">
        <v>26</v>
      </c>
      <c r="E141" s="83"/>
      <c r="F141" s="25" t="s">
        <v>313</v>
      </c>
      <c r="G141" s="84"/>
      <c r="H141" s="75" t="s">
        <v>314</v>
      </c>
      <c r="I141" s="28">
        <v>5.0</v>
      </c>
      <c r="J141" s="85" t="s">
        <v>19</v>
      </c>
      <c r="K141" s="86" t="s">
        <v>20</v>
      </c>
      <c r="L141" s="29"/>
      <c r="M141" s="30"/>
    </row>
    <row r="142">
      <c r="A142" s="80">
        <v>23.0</v>
      </c>
      <c r="B142" s="81" t="s">
        <v>307</v>
      </c>
      <c r="C142" s="82" t="s">
        <v>308</v>
      </c>
      <c r="D142" s="28" t="s">
        <v>26</v>
      </c>
      <c r="E142" s="83"/>
      <c r="F142" s="87" t="s">
        <v>315</v>
      </c>
      <c r="G142" s="84"/>
      <c r="H142" s="75" t="s">
        <v>316</v>
      </c>
      <c r="I142" s="86">
        <v>9.0</v>
      </c>
      <c r="J142" s="85" t="s">
        <v>19</v>
      </c>
      <c r="K142" s="86" t="s">
        <v>20</v>
      </c>
      <c r="L142" s="29"/>
      <c r="M142" s="30"/>
    </row>
    <row r="143">
      <c r="A143" s="80">
        <v>23.0</v>
      </c>
      <c r="B143" s="81" t="s">
        <v>307</v>
      </c>
      <c r="C143" s="82" t="s">
        <v>308</v>
      </c>
      <c r="D143" s="28" t="s">
        <v>26</v>
      </c>
      <c r="E143" s="83"/>
      <c r="F143" s="73" t="s">
        <v>317</v>
      </c>
      <c r="G143" s="84"/>
      <c r="H143" s="75" t="s">
        <v>318</v>
      </c>
      <c r="I143" s="28">
        <v>3.0</v>
      </c>
      <c r="J143" s="85" t="s">
        <v>19</v>
      </c>
      <c r="K143" s="86" t="s">
        <v>20</v>
      </c>
      <c r="L143" s="29"/>
      <c r="M143" s="30"/>
    </row>
    <row r="144">
      <c r="A144" s="80">
        <v>23.0</v>
      </c>
      <c r="B144" s="81" t="s">
        <v>307</v>
      </c>
      <c r="C144" s="82" t="s">
        <v>308</v>
      </c>
      <c r="D144" s="28" t="s">
        <v>26</v>
      </c>
      <c r="E144" s="83"/>
      <c r="F144" s="73" t="s">
        <v>319</v>
      </c>
      <c r="G144" s="84"/>
      <c r="H144" s="75" t="s">
        <v>320</v>
      </c>
      <c r="I144" s="28">
        <v>6.0</v>
      </c>
      <c r="J144" s="39" t="s">
        <v>19</v>
      </c>
      <c r="K144" s="86" t="s">
        <v>20</v>
      </c>
      <c r="L144" s="29"/>
      <c r="M144" s="30"/>
    </row>
    <row r="145">
      <c r="A145" s="80">
        <v>23.0</v>
      </c>
      <c r="B145" s="81" t="s">
        <v>307</v>
      </c>
      <c r="C145" s="82" t="s">
        <v>308</v>
      </c>
      <c r="D145" s="28" t="s">
        <v>26</v>
      </c>
      <c r="E145" s="83"/>
      <c r="F145" s="73" t="s">
        <v>321</v>
      </c>
      <c r="G145" s="84"/>
      <c r="H145" s="75" t="s">
        <v>322</v>
      </c>
      <c r="I145" s="28">
        <v>4.0</v>
      </c>
      <c r="J145" s="39" t="s">
        <v>19</v>
      </c>
      <c r="K145" s="28" t="s">
        <v>323</v>
      </c>
      <c r="L145" s="29"/>
      <c r="M145" s="30"/>
    </row>
    <row r="146">
      <c r="A146" s="88">
        <v>23.0</v>
      </c>
      <c r="B146" s="22" t="s">
        <v>307</v>
      </c>
      <c r="C146" s="49" t="s">
        <v>324</v>
      </c>
      <c r="D146" s="28" t="s">
        <v>26</v>
      </c>
      <c r="E146" s="89"/>
      <c r="F146" s="73" t="s">
        <v>325</v>
      </c>
      <c r="G146" s="26"/>
      <c r="H146" s="27" t="s">
        <v>326</v>
      </c>
      <c r="I146" s="28">
        <v>5.0</v>
      </c>
      <c r="J146" s="39" t="s">
        <v>19</v>
      </c>
      <c r="K146" s="28" t="s">
        <v>20</v>
      </c>
      <c r="L146" s="62">
        <v>10.0</v>
      </c>
      <c r="M146" s="33">
        <v>8.0</v>
      </c>
    </row>
    <row r="147">
      <c r="A147" s="88">
        <v>23.0</v>
      </c>
      <c r="B147" s="22" t="s">
        <v>307</v>
      </c>
      <c r="C147" s="49" t="s">
        <v>324</v>
      </c>
      <c r="D147" s="28" t="s">
        <v>40</v>
      </c>
      <c r="E147" s="89"/>
      <c r="F147" s="73" t="s">
        <v>327</v>
      </c>
      <c r="G147" s="26"/>
      <c r="H147" s="27" t="s">
        <v>328</v>
      </c>
      <c r="I147" s="28">
        <v>6.0</v>
      </c>
      <c r="J147" s="39" t="s">
        <v>19</v>
      </c>
      <c r="K147" s="28" t="s">
        <v>20</v>
      </c>
      <c r="L147" s="62">
        <v>10.0</v>
      </c>
      <c r="M147" s="33">
        <v>2.0</v>
      </c>
    </row>
    <row r="148">
      <c r="A148" s="88">
        <v>23.0</v>
      </c>
      <c r="B148" s="22" t="s">
        <v>307</v>
      </c>
      <c r="C148" s="49" t="s">
        <v>324</v>
      </c>
      <c r="D148" s="28" t="s">
        <v>40</v>
      </c>
      <c r="E148" s="89"/>
      <c r="F148" s="90" t="s">
        <v>329</v>
      </c>
      <c r="G148" s="26"/>
      <c r="H148" s="27" t="s">
        <v>330</v>
      </c>
      <c r="I148" s="28">
        <v>9.0</v>
      </c>
      <c r="J148" s="39" t="s">
        <v>19</v>
      </c>
      <c r="K148" s="28" t="s">
        <v>20</v>
      </c>
      <c r="L148" s="29"/>
      <c r="M148" s="30"/>
    </row>
    <row r="149">
      <c r="A149" s="91">
        <v>30.0</v>
      </c>
      <c r="B149" s="22" t="s">
        <v>331</v>
      </c>
      <c r="C149" s="92" t="s">
        <v>332</v>
      </c>
      <c r="D149" s="28" t="s">
        <v>16</v>
      </c>
      <c r="E149" s="89"/>
      <c r="F149" s="73" t="s">
        <v>333</v>
      </c>
      <c r="G149" s="93"/>
      <c r="H149" s="94" t="s">
        <v>334</v>
      </c>
      <c r="I149" s="95">
        <v>3.0</v>
      </c>
      <c r="J149" s="39" t="s">
        <v>23</v>
      </c>
      <c r="K149" s="28" t="s">
        <v>335</v>
      </c>
      <c r="L149" s="29"/>
      <c r="M149" s="30"/>
    </row>
    <row r="150">
      <c r="A150" s="91">
        <v>30.0</v>
      </c>
      <c r="B150" s="22" t="s">
        <v>331</v>
      </c>
      <c r="C150" s="92" t="s">
        <v>332</v>
      </c>
      <c r="D150" s="28" t="s">
        <v>16</v>
      </c>
      <c r="E150" s="89"/>
      <c r="F150" s="73" t="s">
        <v>336</v>
      </c>
      <c r="G150" s="93"/>
      <c r="H150" s="38" t="s">
        <v>337</v>
      </c>
      <c r="I150" s="95">
        <v>3.0</v>
      </c>
      <c r="J150" s="39" t="s">
        <v>23</v>
      </c>
      <c r="K150" s="28" t="s">
        <v>335</v>
      </c>
      <c r="L150" s="29"/>
      <c r="M150" s="30"/>
    </row>
    <row r="151">
      <c r="A151" s="91">
        <v>30.0</v>
      </c>
      <c r="B151" s="22" t="s">
        <v>331</v>
      </c>
      <c r="C151" s="92" t="s">
        <v>332</v>
      </c>
      <c r="D151" s="28" t="s">
        <v>16</v>
      </c>
      <c r="E151" s="89"/>
      <c r="F151" s="73" t="s">
        <v>338</v>
      </c>
      <c r="G151" s="93"/>
      <c r="H151" s="38" t="s">
        <v>339</v>
      </c>
      <c r="I151" s="95">
        <v>3.0</v>
      </c>
      <c r="J151" s="39" t="s">
        <v>23</v>
      </c>
      <c r="K151" s="28" t="s">
        <v>335</v>
      </c>
      <c r="L151" s="29"/>
      <c r="M151" s="30"/>
    </row>
    <row r="152">
      <c r="A152" s="91">
        <v>30.0</v>
      </c>
      <c r="B152" s="22" t="s">
        <v>331</v>
      </c>
      <c r="C152" s="92" t="s">
        <v>332</v>
      </c>
      <c r="D152" s="28" t="s">
        <v>16</v>
      </c>
      <c r="E152" s="89"/>
      <c r="F152" s="73" t="s">
        <v>340</v>
      </c>
      <c r="G152" s="94"/>
      <c r="H152" s="38" t="s">
        <v>341</v>
      </c>
      <c r="I152" s="95">
        <v>3.0</v>
      </c>
      <c r="J152" s="39" t="s">
        <v>23</v>
      </c>
      <c r="K152" s="28" t="s">
        <v>335</v>
      </c>
      <c r="L152" s="29"/>
      <c r="M152" s="30"/>
    </row>
    <row r="153" ht="34.5" customHeight="1">
      <c r="A153" s="91">
        <v>30.0</v>
      </c>
      <c r="B153" s="22" t="s">
        <v>331</v>
      </c>
      <c r="C153" s="92" t="s">
        <v>332</v>
      </c>
      <c r="D153" s="28" t="s">
        <v>16</v>
      </c>
      <c r="E153" s="89"/>
      <c r="F153" s="73" t="s">
        <v>342</v>
      </c>
      <c r="G153" s="94"/>
      <c r="H153" s="38" t="s">
        <v>343</v>
      </c>
      <c r="I153" s="95">
        <v>3.0</v>
      </c>
      <c r="J153" s="39" t="s">
        <v>23</v>
      </c>
      <c r="K153" s="28" t="s">
        <v>335</v>
      </c>
      <c r="L153" s="29"/>
      <c r="M153" s="30"/>
    </row>
    <row r="154" ht="34.5" customHeight="1">
      <c r="A154" s="91">
        <v>30.0</v>
      </c>
      <c r="B154" s="22" t="s">
        <v>331</v>
      </c>
      <c r="C154" s="92" t="s">
        <v>332</v>
      </c>
      <c r="D154" s="28" t="s">
        <v>16</v>
      </c>
      <c r="E154" s="89"/>
      <c r="F154" s="25" t="s">
        <v>344</v>
      </c>
      <c r="G154" s="94"/>
      <c r="H154" s="38" t="s">
        <v>345</v>
      </c>
      <c r="I154" s="95">
        <v>3.0</v>
      </c>
      <c r="J154" s="39" t="s">
        <v>23</v>
      </c>
      <c r="K154" s="28" t="s">
        <v>335</v>
      </c>
      <c r="L154" s="29"/>
      <c r="M154" s="30"/>
    </row>
    <row r="155" ht="34.5" customHeight="1">
      <c r="A155" s="91">
        <v>30.0</v>
      </c>
      <c r="B155" s="22" t="s">
        <v>331</v>
      </c>
      <c r="C155" s="92" t="s">
        <v>332</v>
      </c>
      <c r="D155" s="28" t="s">
        <v>16</v>
      </c>
      <c r="E155" s="89"/>
      <c r="F155" s="25" t="s">
        <v>346</v>
      </c>
      <c r="G155" s="94"/>
      <c r="H155" s="38" t="s">
        <v>347</v>
      </c>
      <c r="I155" s="95">
        <v>3.0</v>
      </c>
      <c r="J155" s="39" t="s">
        <v>23</v>
      </c>
      <c r="K155" s="28" t="s">
        <v>335</v>
      </c>
      <c r="L155" s="29"/>
      <c r="M155" s="30"/>
    </row>
    <row r="156">
      <c r="A156" s="96"/>
      <c r="B156" s="97" t="s">
        <v>348</v>
      </c>
      <c r="C156" s="98"/>
      <c r="D156" s="99"/>
      <c r="E156" s="96"/>
      <c r="F156" s="96"/>
      <c r="G156" s="98"/>
      <c r="H156" s="98"/>
      <c r="I156" s="96"/>
      <c r="J156" s="96"/>
      <c r="K156" s="100"/>
      <c r="L156" s="99"/>
      <c r="M156" s="99"/>
    </row>
    <row r="157">
      <c r="A157" s="91">
        <v>16.0</v>
      </c>
      <c r="B157" s="22" t="s">
        <v>349</v>
      </c>
      <c r="C157" s="49" t="s">
        <v>349</v>
      </c>
      <c r="D157" s="101" t="s">
        <v>26</v>
      </c>
      <c r="E157" s="79" t="s">
        <v>350</v>
      </c>
      <c r="F157" s="42"/>
      <c r="G157" s="94"/>
      <c r="H157" s="94" t="s">
        <v>351</v>
      </c>
      <c r="I157" s="95">
        <v>3.0</v>
      </c>
      <c r="J157" s="39" t="s">
        <v>23</v>
      </c>
      <c r="K157" s="28" t="s">
        <v>20</v>
      </c>
      <c r="L157" s="29"/>
      <c r="M157" s="30"/>
    </row>
    <row r="158">
      <c r="A158" s="91">
        <v>16.0</v>
      </c>
      <c r="B158" s="22" t="s">
        <v>349</v>
      </c>
      <c r="C158" s="49" t="s">
        <v>349</v>
      </c>
      <c r="D158" s="101" t="s">
        <v>26</v>
      </c>
      <c r="E158" s="46"/>
      <c r="F158" s="79" t="s">
        <v>352</v>
      </c>
      <c r="G158" s="94"/>
      <c r="H158" s="94" t="s">
        <v>353</v>
      </c>
      <c r="I158" s="95">
        <v>2.0</v>
      </c>
      <c r="J158" s="39" t="s">
        <v>23</v>
      </c>
      <c r="K158" s="28" t="s">
        <v>20</v>
      </c>
      <c r="L158" s="29"/>
      <c r="M158" s="30"/>
    </row>
    <row r="159">
      <c r="A159" s="91">
        <v>16.0</v>
      </c>
      <c r="B159" s="22" t="s">
        <v>349</v>
      </c>
      <c r="C159" s="49" t="s">
        <v>349</v>
      </c>
      <c r="D159" s="101" t="s">
        <v>26</v>
      </c>
      <c r="E159" s="74"/>
      <c r="F159" s="90" t="s">
        <v>354</v>
      </c>
      <c r="G159" s="38"/>
      <c r="H159" s="38" t="s">
        <v>355</v>
      </c>
      <c r="I159" s="33">
        <v>2.0</v>
      </c>
      <c r="J159" s="28" t="s">
        <v>23</v>
      </c>
      <c r="K159" s="28" t="s">
        <v>20</v>
      </c>
      <c r="L159" s="29"/>
      <c r="M159" s="30"/>
    </row>
    <row r="160">
      <c r="A160" s="91">
        <v>16.0</v>
      </c>
      <c r="B160" s="22" t="s">
        <v>349</v>
      </c>
      <c r="C160" s="49" t="s">
        <v>349</v>
      </c>
      <c r="D160" s="101" t="s">
        <v>26</v>
      </c>
      <c r="E160" s="74"/>
      <c r="F160" s="90" t="s">
        <v>356</v>
      </c>
      <c r="G160" s="38"/>
      <c r="H160" s="38" t="s">
        <v>357</v>
      </c>
      <c r="I160" s="33">
        <v>3.0</v>
      </c>
      <c r="J160" s="28" t="s">
        <v>23</v>
      </c>
      <c r="K160" s="28" t="s">
        <v>20</v>
      </c>
      <c r="L160" s="29"/>
      <c r="M160" s="30"/>
    </row>
    <row r="161">
      <c r="A161" s="91">
        <v>16.0</v>
      </c>
      <c r="B161" s="22" t="s">
        <v>349</v>
      </c>
      <c r="C161" s="49" t="s">
        <v>349</v>
      </c>
      <c r="D161" s="101" t="s">
        <v>26</v>
      </c>
      <c r="E161" s="74"/>
      <c r="F161" s="90" t="s">
        <v>358</v>
      </c>
      <c r="G161" s="38"/>
      <c r="H161" s="38" t="s">
        <v>359</v>
      </c>
      <c r="I161" s="33">
        <v>3.0</v>
      </c>
      <c r="J161" s="28" t="s">
        <v>23</v>
      </c>
      <c r="K161" s="28" t="s">
        <v>20</v>
      </c>
      <c r="L161" s="29"/>
      <c r="M161" s="30"/>
    </row>
    <row r="162">
      <c r="A162" s="91">
        <v>16.0</v>
      </c>
      <c r="B162" s="22" t="s">
        <v>349</v>
      </c>
      <c r="C162" s="49" t="s">
        <v>349</v>
      </c>
      <c r="D162" s="101" t="s">
        <v>26</v>
      </c>
      <c r="E162" s="74"/>
      <c r="F162" s="90" t="s">
        <v>360</v>
      </c>
      <c r="G162" s="38"/>
      <c r="H162" s="38" t="s">
        <v>361</v>
      </c>
      <c r="I162" s="33">
        <v>1.0</v>
      </c>
      <c r="J162" s="28" t="s">
        <v>23</v>
      </c>
      <c r="K162" s="28" t="s">
        <v>20</v>
      </c>
      <c r="L162" s="29"/>
      <c r="M162" s="30"/>
    </row>
    <row r="163">
      <c r="A163" s="91">
        <v>16.0</v>
      </c>
      <c r="B163" s="22" t="s">
        <v>349</v>
      </c>
      <c r="C163" s="49" t="s">
        <v>349</v>
      </c>
      <c r="D163" s="101" t="s">
        <v>26</v>
      </c>
      <c r="E163" s="73" t="s">
        <v>362</v>
      </c>
      <c r="F163" s="37"/>
      <c r="G163" s="38"/>
      <c r="H163" s="38" t="s">
        <v>363</v>
      </c>
      <c r="I163" s="33">
        <v>3.0</v>
      </c>
      <c r="J163" s="28" t="s">
        <v>19</v>
      </c>
      <c r="K163" s="28" t="s">
        <v>20</v>
      </c>
      <c r="L163" s="29"/>
      <c r="M163" s="30"/>
    </row>
    <row r="164">
      <c r="A164" s="91">
        <v>16.0</v>
      </c>
      <c r="B164" s="22" t="s">
        <v>349</v>
      </c>
      <c r="C164" s="49" t="s">
        <v>349</v>
      </c>
      <c r="D164" s="101" t="s">
        <v>26</v>
      </c>
      <c r="E164" s="74"/>
      <c r="F164" s="90" t="s">
        <v>364</v>
      </c>
      <c r="G164" s="38"/>
      <c r="H164" s="38" t="s">
        <v>365</v>
      </c>
      <c r="I164" s="33">
        <v>4.0</v>
      </c>
      <c r="J164" s="28" t="s">
        <v>19</v>
      </c>
      <c r="K164" s="28" t="s">
        <v>20</v>
      </c>
      <c r="L164" s="29"/>
      <c r="M164" s="30"/>
    </row>
    <row r="165">
      <c r="A165" s="91">
        <v>16.0</v>
      </c>
      <c r="B165" s="22" t="s">
        <v>349</v>
      </c>
      <c r="C165" s="49" t="s">
        <v>349</v>
      </c>
      <c r="D165" s="101" t="s">
        <v>26</v>
      </c>
      <c r="E165" s="74"/>
      <c r="F165" s="90" t="s">
        <v>366</v>
      </c>
      <c r="G165" s="38"/>
      <c r="H165" s="38" t="s">
        <v>367</v>
      </c>
      <c r="I165" s="33">
        <v>3.0</v>
      </c>
      <c r="J165" s="28" t="s">
        <v>23</v>
      </c>
      <c r="K165" s="28" t="s">
        <v>20</v>
      </c>
      <c r="L165" s="29"/>
      <c r="M165" s="30"/>
    </row>
    <row r="166">
      <c r="A166" s="91">
        <v>16.0</v>
      </c>
      <c r="B166" s="22" t="s">
        <v>349</v>
      </c>
      <c r="C166" s="49" t="s">
        <v>349</v>
      </c>
      <c r="D166" s="101" t="s">
        <v>26</v>
      </c>
      <c r="E166" s="74"/>
      <c r="F166" s="90" t="s">
        <v>368</v>
      </c>
      <c r="G166" s="38"/>
      <c r="H166" s="38" t="s">
        <v>369</v>
      </c>
      <c r="I166" s="33">
        <v>3.0</v>
      </c>
      <c r="J166" s="28" t="s">
        <v>19</v>
      </c>
      <c r="K166" s="28" t="s">
        <v>20</v>
      </c>
      <c r="L166" s="29"/>
      <c r="M166" s="30"/>
    </row>
    <row r="167">
      <c r="A167" s="91">
        <v>16.0</v>
      </c>
      <c r="B167" s="22" t="s">
        <v>349</v>
      </c>
      <c r="C167" s="49" t="s">
        <v>349</v>
      </c>
      <c r="D167" s="101" t="s">
        <v>26</v>
      </c>
      <c r="E167" s="74"/>
      <c r="F167" s="90" t="s">
        <v>370</v>
      </c>
      <c r="G167" s="38"/>
      <c r="H167" s="38" t="s">
        <v>371</v>
      </c>
      <c r="I167" s="33">
        <v>2.0</v>
      </c>
      <c r="J167" s="28" t="s">
        <v>23</v>
      </c>
      <c r="K167" s="28" t="s">
        <v>20</v>
      </c>
      <c r="L167" s="29"/>
      <c r="M167" s="30"/>
    </row>
    <row r="168">
      <c r="A168" s="91">
        <v>16.0</v>
      </c>
      <c r="B168" s="22" t="s">
        <v>349</v>
      </c>
      <c r="C168" s="49" t="s">
        <v>349</v>
      </c>
      <c r="D168" s="101" t="s">
        <v>26</v>
      </c>
      <c r="E168" s="74"/>
      <c r="F168" s="90" t="s">
        <v>372</v>
      </c>
      <c r="G168" s="38"/>
      <c r="H168" s="38" t="s">
        <v>373</v>
      </c>
      <c r="I168" s="33">
        <v>2.0</v>
      </c>
      <c r="J168" s="28" t="s">
        <v>23</v>
      </c>
      <c r="K168" s="28" t="s">
        <v>20</v>
      </c>
      <c r="L168" s="29"/>
      <c r="M168" s="30"/>
    </row>
    <row r="169">
      <c r="A169" s="91">
        <v>16.0</v>
      </c>
      <c r="B169" s="22" t="s">
        <v>349</v>
      </c>
      <c r="C169" s="49" t="s">
        <v>349</v>
      </c>
      <c r="D169" s="101" t="s">
        <v>26</v>
      </c>
      <c r="E169" s="74"/>
      <c r="F169" s="90" t="s">
        <v>374</v>
      </c>
      <c r="G169" s="38"/>
      <c r="H169" s="38" t="s">
        <v>375</v>
      </c>
      <c r="I169" s="33">
        <v>4.0</v>
      </c>
      <c r="J169" s="28" t="s">
        <v>19</v>
      </c>
      <c r="K169" s="28" t="s">
        <v>20</v>
      </c>
      <c r="L169" s="29"/>
      <c r="M169" s="30"/>
    </row>
    <row r="170">
      <c r="A170" s="91">
        <v>16.0</v>
      </c>
      <c r="B170" s="22" t="s">
        <v>349</v>
      </c>
      <c r="C170" s="49" t="s">
        <v>349</v>
      </c>
      <c r="D170" s="101" t="s">
        <v>26</v>
      </c>
      <c r="E170" s="74"/>
      <c r="F170" s="90" t="s">
        <v>376</v>
      </c>
      <c r="G170" s="38"/>
      <c r="H170" s="38" t="s">
        <v>377</v>
      </c>
      <c r="I170" s="33">
        <v>2.0</v>
      </c>
      <c r="J170" s="28" t="s">
        <v>23</v>
      </c>
      <c r="K170" s="28" t="s">
        <v>20</v>
      </c>
      <c r="L170" s="29"/>
      <c r="M170" s="30"/>
    </row>
    <row r="171">
      <c r="A171" s="91">
        <v>16.0</v>
      </c>
      <c r="B171" s="22" t="s">
        <v>349</v>
      </c>
      <c r="C171" s="49" t="s">
        <v>349</v>
      </c>
      <c r="D171" s="101" t="s">
        <v>26</v>
      </c>
      <c r="E171" s="74"/>
      <c r="F171" s="90" t="s">
        <v>378</v>
      </c>
      <c r="G171" s="38"/>
      <c r="H171" s="38" t="s">
        <v>379</v>
      </c>
      <c r="I171" s="33">
        <v>3.0</v>
      </c>
      <c r="J171" s="28" t="s">
        <v>23</v>
      </c>
      <c r="K171" s="28" t="s">
        <v>20</v>
      </c>
      <c r="L171" s="29"/>
      <c r="M171" s="30"/>
    </row>
    <row r="172">
      <c r="A172" s="91">
        <v>16.0</v>
      </c>
      <c r="B172" s="22" t="s">
        <v>349</v>
      </c>
      <c r="C172" s="49" t="s">
        <v>349</v>
      </c>
      <c r="D172" s="101" t="s">
        <v>26</v>
      </c>
      <c r="E172" s="74"/>
      <c r="F172" s="90" t="s">
        <v>380</v>
      </c>
      <c r="G172" s="38"/>
      <c r="H172" s="38" t="s">
        <v>381</v>
      </c>
      <c r="I172" s="33">
        <v>3.0</v>
      </c>
      <c r="J172" s="28" t="s">
        <v>23</v>
      </c>
      <c r="K172" s="28" t="s">
        <v>20</v>
      </c>
      <c r="L172" s="29"/>
      <c r="M172" s="30"/>
    </row>
    <row r="173">
      <c r="A173" s="91">
        <v>16.0</v>
      </c>
      <c r="B173" s="22" t="s">
        <v>349</v>
      </c>
      <c r="C173" s="49" t="s">
        <v>349</v>
      </c>
      <c r="D173" s="101" t="s">
        <v>26</v>
      </c>
      <c r="E173" s="74"/>
      <c r="F173" s="90" t="s">
        <v>382</v>
      </c>
      <c r="G173" s="38"/>
      <c r="H173" s="38" t="s">
        <v>383</v>
      </c>
      <c r="I173" s="33">
        <v>2.0</v>
      </c>
      <c r="J173" s="28" t="s">
        <v>23</v>
      </c>
      <c r="K173" s="28" t="s">
        <v>20</v>
      </c>
      <c r="L173" s="29"/>
      <c r="M173" s="30"/>
    </row>
    <row r="174">
      <c r="A174" s="91">
        <v>16.0</v>
      </c>
      <c r="B174" s="22" t="s">
        <v>349</v>
      </c>
      <c r="C174" s="49" t="s">
        <v>349</v>
      </c>
      <c r="D174" s="101" t="s">
        <v>26</v>
      </c>
      <c r="E174" s="74"/>
      <c r="F174" s="90" t="s">
        <v>384</v>
      </c>
      <c r="G174" s="38"/>
      <c r="H174" s="38" t="s">
        <v>385</v>
      </c>
      <c r="I174" s="33">
        <v>2.0</v>
      </c>
      <c r="J174" s="28" t="s">
        <v>23</v>
      </c>
      <c r="K174" s="28" t="s">
        <v>20</v>
      </c>
      <c r="L174" s="29"/>
      <c r="M174" s="30"/>
    </row>
    <row r="175">
      <c r="A175" s="91">
        <v>16.0</v>
      </c>
      <c r="B175" s="22" t="s">
        <v>349</v>
      </c>
      <c r="C175" s="49" t="s">
        <v>349</v>
      </c>
      <c r="D175" s="101" t="s">
        <v>26</v>
      </c>
      <c r="E175" s="74"/>
      <c r="F175" s="90" t="s">
        <v>386</v>
      </c>
      <c r="G175" s="38"/>
      <c r="H175" s="38" t="s">
        <v>387</v>
      </c>
      <c r="I175" s="33">
        <v>2.0</v>
      </c>
      <c r="J175" s="28" t="s">
        <v>23</v>
      </c>
      <c r="K175" s="28" t="s">
        <v>20</v>
      </c>
      <c r="L175" s="29"/>
      <c r="M175" s="30"/>
    </row>
    <row r="176">
      <c r="A176" s="91">
        <v>16.0</v>
      </c>
      <c r="B176" s="22" t="s">
        <v>349</v>
      </c>
      <c r="C176" s="49" t="s">
        <v>349</v>
      </c>
      <c r="D176" s="101" t="s">
        <v>26</v>
      </c>
      <c r="E176" s="74"/>
      <c r="F176" s="37" t="s">
        <v>388</v>
      </c>
      <c r="G176" s="38"/>
      <c r="H176" s="38" t="s">
        <v>389</v>
      </c>
      <c r="I176" s="33">
        <v>3.0</v>
      </c>
      <c r="J176" s="28"/>
      <c r="K176" s="28" t="s">
        <v>20</v>
      </c>
      <c r="L176" s="29"/>
      <c r="M176" s="30"/>
    </row>
    <row r="177">
      <c r="A177" s="91">
        <v>16.0</v>
      </c>
      <c r="B177" s="22" t="s">
        <v>349</v>
      </c>
      <c r="C177" s="49" t="s">
        <v>349</v>
      </c>
      <c r="D177" s="101" t="s">
        <v>26</v>
      </c>
      <c r="E177" s="74"/>
      <c r="F177" s="90" t="s">
        <v>390</v>
      </c>
      <c r="G177" s="38"/>
      <c r="H177" s="38" t="s">
        <v>391</v>
      </c>
      <c r="I177" s="33">
        <v>5.0</v>
      </c>
      <c r="J177" s="28" t="s">
        <v>23</v>
      </c>
      <c r="K177" s="28" t="s">
        <v>20</v>
      </c>
      <c r="L177" s="29"/>
      <c r="M177" s="30"/>
    </row>
    <row r="178">
      <c r="A178" s="91">
        <v>16.0</v>
      </c>
      <c r="B178" s="22" t="s">
        <v>349</v>
      </c>
      <c r="C178" s="49" t="s">
        <v>349</v>
      </c>
      <c r="D178" s="101" t="s">
        <v>26</v>
      </c>
      <c r="E178" s="74"/>
      <c r="F178" s="90" t="s">
        <v>390</v>
      </c>
      <c r="G178" s="38"/>
      <c r="H178" s="38" t="s">
        <v>392</v>
      </c>
      <c r="I178" s="33">
        <v>3.0</v>
      </c>
      <c r="J178" s="28" t="s">
        <v>19</v>
      </c>
      <c r="K178" s="28" t="s">
        <v>20</v>
      </c>
      <c r="L178" s="29"/>
      <c r="M178" s="30"/>
    </row>
    <row r="179">
      <c r="A179" s="91">
        <v>16.0</v>
      </c>
      <c r="B179" s="22" t="s">
        <v>349</v>
      </c>
      <c r="C179" s="49" t="s">
        <v>349</v>
      </c>
      <c r="D179" s="101" t="s">
        <v>26</v>
      </c>
      <c r="E179" s="74"/>
      <c r="F179" s="90" t="s">
        <v>393</v>
      </c>
      <c r="G179" s="38"/>
      <c r="H179" s="38" t="s">
        <v>394</v>
      </c>
      <c r="I179" s="33">
        <v>3.0</v>
      </c>
      <c r="J179" s="28" t="s">
        <v>19</v>
      </c>
      <c r="K179" s="28" t="s">
        <v>20</v>
      </c>
      <c r="L179" s="29"/>
      <c r="M179" s="30"/>
    </row>
    <row r="180">
      <c r="A180" s="91">
        <v>16.0</v>
      </c>
      <c r="B180" s="22" t="s">
        <v>349</v>
      </c>
      <c r="C180" s="49" t="s">
        <v>349</v>
      </c>
      <c r="D180" s="101" t="s">
        <v>26</v>
      </c>
      <c r="E180" s="74"/>
      <c r="F180" s="90" t="s">
        <v>395</v>
      </c>
      <c r="G180" s="38"/>
      <c r="H180" s="38" t="s">
        <v>396</v>
      </c>
      <c r="I180" s="33">
        <v>3.0</v>
      </c>
      <c r="J180" s="28" t="s">
        <v>19</v>
      </c>
      <c r="K180" s="28" t="s">
        <v>20</v>
      </c>
      <c r="L180" s="29"/>
      <c r="M180" s="30"/>
    </row>
    <row r="181">
      <c r="A181" s="91">
        <v>16.0</v>
      </c>
      <c r="B181" s="22" t="s">
        <v>349</v>
      </c>
      <c r="C181" s="49" t="s">
        <v>349</v>
      </c>
      <c r="D181" s="101" t="s">
        <v>26</v>
      </c>
      <c r="E181" s="73" t="s">
        <v>397</v>
      </c>
      <c r="F181" s="37"/>
      <c r="G181" s="38"/>
      <c r="H181" s="38" t="s">
        <v>398</v>
      </c>
      <c r="I181" s="33">
        <v>3.0</v>
      </c>
      <c r="J181" s="28" t="s">
        <v>23</v>
      </c>
      <c r="K181" s="28" t="s">
        <v>20</v>
      </c>
      <c r="L181" s="29"/>
      <c r="M181" s="30"/>
    </row>
    <row r="182">
      <c r="A182" s="91">
        <v>16.0</v>
      </c>
      <c r="B182" s="22" t="s">
        <v>349</v>
      </c>
      <c r="C182" s="49" t="s">
        <v>349</v>
      </c>
      <c r="D182" s="101" t="s">
        <v>26</v>
      </c>
      <c r="E182" s="74"/>
      <c r="F182" s="90" t="s">
        <v>399</v>
      </c>
      <c r="G182" s="38"/>
      <c r="H182" s="38" t="s">
        <v>400</v>
      </c>
      <c r="I182" s="33">
        <v>1.0</v>
      </c>
      <c r="J182" s="28" t="s">
        <v>23</v>
      </c>
      <c r="K182" s="28" t="s">
        <v>20</v>
      </c>
      <c r="L182" s="29"/>
      <c r="M182" s="30"/>
    </row>
    <row r="183">
      <c r="A183" s="91">
        <v>16.0</v>
      </c>
      <c r="B183" s="22" t="s">
        <v>349</v>
      </c>
      <c r="C183" s="49" t="s">
        <v>349</v>
      </c>
      <c r="D183" s="101" t="s">
        <v>26</v>
      </c>
      <c r="E183" s="74"/>
      <c r="F183" s="90" t="s">
        <v>399</v>
      </c>
      <c r="G183" s="38"/>
      <c r="H183" s="38" t="s">
        <v>401</v>
      </c>
      <c r="I183" s="33">
        <v>3.0</v>
      </c>
      <c r="J183" s="28" t="s">
        <v>23</v>
      </c>
      <c r="K183" s="28" t="s">
        <v>20</v>
      </c>
      <c r="L183" s="29"/>
      <c r="M183" s="30"/>
    </row>
    <row r="184">
      <c r="A184" s="91">
        <v>16.0</v>
      </c>
      <c r="B184" s="22" t="s">
        <v>349</v>
      </c>
      <c r="C184" s="49" t="s">
        <v>349</v>
      </c>
      <c r="D184" s="101" t="s">
        <v>26</v>
      </c>
      <c r="E184" s="74"/>
      <c r="F184" s="90" t="s">
        <v>402</v>
      </c>
      <c r="G184" s="38"/>
      <c r="H184" s="38" t="s">
        <v>403</v>
      </c>
      <c r="I184" s="33">
        <v>3.0</v>
      </c>
      <c r="J184" s="28" t="s">
        <v>23</v>
      </c>
      <c r="K184" s="28" t="s">
        <v>20</v>
      </c>
      <c r="L184" s="29"/>
      <c r="M184" s="30"/>
    </row>
    <row r="185">
      <c r="A185" s="91">
        <v>16.0</v>
      </c>
      <c r="B185" s="22" t="s">
        <v>349</v>
      </c>
      <c r="C185" s="49" t="s">
        <v>349</v>
      </c>
      <c r="D185" s="101" t="s">
        <v>26</v>
      </c>
      <c r="E185" s="74"/>
      <c r="F185" s="90" t="s">
        <v>404</v>
      </c>
      <c r="G185" s="38"/>
      <c r="H185" s="38" t="s">
        <v>405</v>
      </c>
      <c r="I185" s="33">
        <v>2.0</v>
      </c>
      <c r="J185" s="28" t="s">
        <v>23</v>
      </c>
      <c r="K185" s="28" t="s">
        <v>20</v>
      </c>
      <c r="L185" s="29"/>
      <c r="M185" s="30"/>
    </row>
    <row r="186">
      <c r="A186" s="91">
        <v>16.0</v>
      </c>
      <c r="B186" s="22" t="s">
        <v>349</v>
      </c>
      <c r="C186" s="49" t="s">
        <v>349</v>
      </c>
      <c r="D186" s="101" t="s">
        <v>26</v>
      </c>
      <c r="E186" s="74" t="s">
        <v>406</v>
      </c>
      <c r="F186" s="102" t="s">
        <v>407</v>
      </c>
      <c r="G186" s="38"/>
      <c r="H186" s="38" t="s">
        <v>408</v>
      </c>
      <c r="I186" s="33">
        <v>1.5</v>
      </c>
      <c r="J186" s="28" t="s">
        <v>23</v>
      </c>
      <c r="K186" s="28" t="s">
        <v>20</v>
      </c>
      <c r="L186" s="29"/>
      <c r="M186" s="30"/>
    </row>
    <row r="187">
      <c r="A187" s="91">
        <v>16.0</v>
      </c>
      <c r="B187" s="22" t="s">
        <v>349</v>
      </c>
      <c r="C187" s="49" t="s">
        <v>349</v>
      </c>
      <c r="D187" s="101" t="s">
        <v>26</v>
      </c>
      <c r="E187" s="74"/>
      <c r="F187" s="90" t="s">
        <v>409</v>
      </c>
      <c r="G187" s="38"/>
      <c r="H187" s="38" t="s">
        <v>410</v>
      </c>
      <c r="I187" s="33">
        <v>1.0</v>
      </c>
      <c r="J187" s="28" t="s">
        <v>23</v>
      </c>
      <c r="K187" s="28" t="s">
        <v>20</v>
      </c>
      <c r="L187" s="29"/>
      <c r="M187" s="30"/>
    </row>
    <row r="188">
      <c r="A188" s="91">
        <v>16.0</v>
      </c>
      <c r="B188" s="22" t="s">
        <v>349</v>
      </c>
      <c r="C188" s="49" t="s">
        <v>349</v>
      </c>
      <c r="D188" s="101" t="s">
        <v>26</v>
      </c>
      <c r="E188" s="74"/>
      <c r="F188" s="90" t="s">
        <v>411</v>
      </c>
      <c r="G188" s="38"/>
      <c r="H188" s="38" t="s">
        <v>412</v>
      </c>
      <c r="I188" s="33">
        <v>2.0</v>
      </c>
      <c r="J188" s="28" t="s">
        <v>19</v>
      </c>
      <c r="K188" s="28" t="s">
        <v>20</v>
      </c>
      <c r="L188" s="29"/>
      <c r="M188" s="30"/>
    </row>
    <row r="189">
      <c r="A189" s="91">
        <v>16.0</v>
      </c>
      <c r="B189" s="22" t="s">
        <v>349</v>
      </c>
      <c r="C189" s="49" t="s">
        <v>349</v>
      </c>
      <c r="D189" s="101" t="s">
        <v>26</v>
      </c>
      <c r="E189" s="74"/>
      <c r="F189" s="90" t="s">
        <v>413</v>
      </c>
      <c r="G189" s="38"/>
      <c r="H189" s="38" t="s">
        <v>414</v>
      </c>
      <c r="I189" s="33">
        <v>3.0</v>
      </c>
      <c r="J189" s="28" t="s">
        <v>19</v>
      </c>
      <c r="K189" s="28" t="s">
        <v>20</v>
      </c>
      <c r="L189" s="29"/>
      <c r="M189" s="30"/>
    </row>
    <row r="190">
      <c r="A190" s="103"/>
      <c r="B190" s="104"/>
      <c r="C190" s="105"/>
      <c r="D190" s="106"/>
      <c r="E190" s="107"/>
      <c r="F190" s="108"/>
      <c r="G190" s="109"/>
      <c r="H190" s="109"/>
      <c r="I190" s="110"/>
      <c r="J190" s="110"/>
      <c r="K190" s="110"/>
      <c r="L190" s="110"/>
      <c r="M190" s="110"/>
    </row>
    <row r="191">
      <c r="A191" s="103"/>
      <c r="B191" s="104"/>
      <c r="C191" s="105"/>
      <c r="D191" s="106"/>
      <c r="E191" s="107"/>
      <c r="F191" s="108"/>
      <c r="G191" s="109"/>
      <c r="H191" s="109"/>
      <c r="I191" s="110"/>
      <c r="J191" s="110"/>
      <c r="K191" s="110"/>
      <c r="L191" s="110"/>
      <c r="M191" s="110"/>
    </row>
    <row r="192">
      <c r="A192" s="103"/>
      <c r="B192" s="104"/>
      <c r="C192" s="105"/>
      <c r="D192" s="106"/>
      <c r="E192" s="107"/>
      <c r="F192" s="108"/>
      <c r="G192" s="109"/>
      <c r="H192" s="109"/>
      <c r="I192" s="110"/>
      <c r="J192" s="110"/>
      <c r="K192" s="110"/>
      <c r="L192" s="110"/>
      <c r="M192" s="110"/>
    </row>
    <row r="193">
      <c r="A193" s="103"/>
      <c r="B193" s="104"/>
      <c r="C193" s="105"/>
      <c r="D193" s="106"/>
      <c r="E193" s="107"/>
      <c r="F193" s="108"/>
      <c r="G193" s="109"/>
      <c r="H193" s="109"/>
      <c r="I193" s="110"/>
      <c r="J193" s="110"/>
      <c r="K193" s="110"/>
      <c r="L193" s="110"/>
      <c r="M193" s="110"/>
    </row>
    <row r="194">
      <c r="A194" s="103"/>
      <c r="B194" s="104"/>
      <c r="C194" s="105"/>
      <c r="D194" s="106"/>
      <c r="E194" s="107"/>
      <c r="F194" s="108"/>
      <c r="G194" s="109"/>
      <c r="H194" s="109"/>
      <c r="I194" s="110"/>
      <c r="J194" s="110"/>
      <c r="K194" s="110"/>
      <c r="L194" s="110"/>
      <c r="M194" s="110"/>
    </row>
    <row r="195">
      <c r="A195" s="103"/>
      <c r="B195" s="104"/>
      <c r="C195" s="105"/>
      <c r="D195" s="106"/>
      <c r="E195" s="107"/>
      <c r="F195" s="108"/>
      <c r="G195" s="109"/>
      <c r="H195" s="109"/>
      <c r="I195" s="110"/>
      <c r="J195" s="110"/>
      <c r="K195" s="110"/>
      <c r="L195" s="110"/>
      <c r="M195" s="110"/>
    </row>
    <row r="196">
      <c r="A196" s="103"/>
      <c r="B196" s="104"/>
      <c r="C196" s="105"/>
      <c r="D196" s="106"/>
      <c r="E196" s="107"/>
      <c r="F196" s="108"/>
      <c r="G196" s="109"/>
      <c r="H196" s="109"/>
      <c r="I196" s="110"/>
      <c r="J196" s="110"/>
      <c r="K196" s="110"/>
      <c r="L196" s="110"/>
      <c r="M196" s="110"/>
    </row>
    <row r="197">
      <c r="A197" s="103"/>
      <c r="B197" s="104"/>
      <c r="C197" s="105"/>
      <c r="D197" s="106"/>
      <c r="E197" s="107"/>
      <c r="F197" s="108"/>
      <c r="G197" s="109"/>
      <c r="H197" s="109"/>
      <c r="I197" s="110"/>
      <c r="J197" s="110"/>
      <c r="K197" s="110"/>
      <c r="L197" s="110"/>
      <c r="M197" s="110"/>
    </row>
    <row r="198">
      <c r="A198" s="103"/>
      <c r="B198" s="104"/>
      <c r="C198" s="105"/>
      <c r="D198" s="106"/>
      <c r="E198" s="107"/>
      <c r="F198" s="108"/>
      <c r="G198" s="109"/>
      <c r="H198" s="109"/>
      <c r="I198" s="110"/>
      <c r="J198" s="110"/>
      <c r="K198" s="110"/>
      <c r="L198" s="110"/>
      <c r="M198" s="110"/>
    </row>
    <row r="199">
      <c r="A199" s="103"/>
      <c r="B199" s="104"/>
      <c r="C199" s="105"/>
      <c r="D199" s="106"/>
      <c r="E199" s="107"/>
      <c r="F199" s="108"/>
      <c r="G199" s="109"/>
      <c r="H199" s="109"/>
      <c r="I199" s="110"/>
      <c r="J199" s="110"/>
      <c r="K199" s="110"/>
      <c r="L199" s="110"/>
      <c r="M199" s="110"/>
    </row>
    <row r="200">
      <c r="A200" s="103"/>
      <c r="B200" s="104"/>
      <c r="C200" s="105"/>
      <c r="D200" s="106"/>
      <c r="E200" s="107"/>
      <c r="F200" s="108"/>
      <c r="G200" s="109"/>
      <c r="H200" s="109"/>
      <c r="I200" s="110"/>
      <c r="J200" s="110"/>
      <c r="K200" s="110"/>
      <c r="L200" s="110"/>
      <c r="M200" s="110"/>
    </row>
    <row r="201">
      <c r="A201" s="103"/>
      <c r="B201" s="104"/>
      <c r="C201" s="105"/>
      <c r="D201" s="106"/>
      <c r="E201" s="107"/>
      <c r="F201" s="108"/>
      <c r="G201" s="109"/>
      <c r="H201" s="109"/>
      <c r="I201" s="110"/>
      <c r="J201" s="110"/>
      <c r="K201" s="110"/>
      <c r="L201" s="110"/>
      <c r="M201" s="110"/>
    </row>
    <row r="202">
      <c r="A202" s="103"/>
      <c r="B202" s="104"/>
      <c r="C202" s="105"/>
      <c r="D202" s="106"/>
      <c r="E202" s="107"/>
      <c r="F202" s="108"/>
      <c r="G202" s="109"/>
      <c r="H202" s="109"/>
      <c r="I202" s="110"/>
      <c r="J202" s="110"/>
      <c r="K202" s="110"/>
      <c r="L202" s="110"/>
      <c r="M202" s="110"/>
    </row>
    <row r="203">
      <c r="A203" s="103"/>
      <c r="B203" s="104"/>
      <c r="C203" s="105"/>
      <c r="D203" s="106"/>
      <c r="E203" s="107"/>
      <c r="F203" s="108"/>
      <c r="G203" s="109"/>
      <c r="H203" s="109"/>
      <c r="I203" s="110"/>
      <c r="J203" s="110"/>
      <c r="K203" s="110"/>
      <c r="L203" s="110"/>
      <c r="M203" s="110"/>
    </row>
    <row r="204">
      <c r="A204" s="103"/>
      <c r="B204" s="104"/>
      <c r="C204" s="105"/>
      <c r="D204" s="106"/>
      <c r="E204" s="107"/>
      <c r="F204" s="108"/>
      <c r="G204" s="109"/>
      <c r="H204" s="109"/>
      <c r="I204" s="110"/>
      <c r="J204" s="110"/>
      <c r="K204" s="110"/>
      <c r="L204" s="110"/>
      <c r="M204" s="110"/>
    </row>
    <row r="205">
      <c r="A205" s="103"/>
      <c r="B205" s="104"/>
      <c r="C205" s="105"/>
      <c r="D205" s="106"/>
      <c r="E205" s="107"/>
      <c r="F205" s="108"/>
      <c r="G205" s="109"/>
      <c r="H205" s="109"/>
      <c r="I205" s="110"/>
      <c r="J205" s="110"/>
      <c r="K205" s="110"/>
      <c r="L205" s="110"/>
      <c r="M205" s="110"/>
    </row>
    <row r="206">
      <c r="A206" s="103"/>
      <c r="B206" s="104"/>
      <c r="C206" s="105"/>
      <c r="D206" s="106"/>
      <c r="E206" s="107"/>
      <c r="F206" s="108"/>
      <c r="G206" s="109"/>
      <c r="H206" s="109"/>
      <c r="I206" s="110"/>
      <c r="J206" s="110"/>
      <c r="K206" s="110"/>
      <c r="L206" s="110"/>
      <c r="M206" s="110"/>
    </row>
    <row r="207">
      <c r="A207" s="103"/>
      <c r="B207" s="104"/>
      <c r="C207" s="105"/>
      <c r="D207" s="106"/>
      <c r="E207" s="107"/>
      <c r="F207" s="108"/>
      <c r="G207" s="109"/>
      <c r="H207" s="109"/>
      <c r="I207" s="110"/>
      <c r="J207" s="110"/>
      <c r="K207" s="110"/>
      <c r="L207" s="110"/>
      <c r="M207" s="110"/>
    </row>
    <row r="208">
      <c r="A208" s="103"/>
      <c r="B208" s="104"/>
      <c r="C208" s="105"/>
      <c r="D208" s="106"/>
      <c r="E208" s="107"/>
      <c r="F208" s="108"/>
      <c r="G208" s="109"/>
      <c r="H208" s="109"/>
      <c r="I208" s="110"/>
      <c r="J208" s="110"/>
      <c r="K208" s="110"/>
      <c r="L208" s="110"/>
      <c r="M208" s="110"/>
    </row>
    <row r="209">
      <c r="A209" s="103"/>
      <c r="B209" s="104"/>
      <c r="C209" s="105"/>
      <c r="D209" s="106"/>
      <c r="E209" s="107"/>
      <c r="F209" s="108"/>
      <c r="G209" s="109"/>
      <c r="H209" s="109"/>
      <c r="I209" s="110"/>
      <c r="J209" s="110"/>
      <c r="K209" s="110"/>
      <c r="L209" s="110"/>
      <c r="M209" s="110"/>
    </row>
    <row r="210">
      <c r="A210" s="103"/>
      <c r="B210" s="104"/>
      <c r="C210" s="105"/>
      <c r="D210" s="106"/>
      <c r="E210" s="107"/>
      <c r="F210" s="108"/>
      <c r="G210" s="109"/>
      <c r="H210" s="109"/>
      <c r="I210" s="110"/>
      <c r="J210" s="110"/>
      <c r="K210" s="110"/>
      <c r="L210" s="110"/>
      <c r="M210" s="110"/>
    </row>
    <row r="211">
      <c r="A211" s="103"/>
      <c r="B211" s="104"/>
      <c r="C211" s="105"/>
      <c r="D211" s="106"/>
      <c r="E211" s="107"/>
      <c r="F211" s="108"/>
      <c r="G211" s="109"/>
      <c r="H211" s="109"/>
      <c r="I211" s="110"/>
      <c r="J211" s="110"/>
      <c r="K211" s="110"/>
      <c r="L211" s="110"/>
      <c r="M211" s="110"/>
    </row>
    <row r="212">
      <c r="A212" s="103"/>
      <c r="B212" s="104"/>
      <c r="C212" s="105"/>
      <c r="D212" s="106"/>
      <c r="E212" s="107"/>
      <c r="F212" s="108"/>
      <c r="G212" s="109"/>
      <c r="H212" s="109"/>
      <c r="I212" s="110"/>
      <c r="J212" s="110"/>
      <c r="K212" s="110"/>
      <c r="L212" s="110"/>
      <c r="M212" s="110"/>
    </row>
    <row r="213">
      <c r="A213" s="103"/>
      <c r="B213" s="104"/>
      <c r="C213" s="105"/>
      <c r="D213" s="106"/>
      <c r="E213" s="107"/>
      <c r="F213" s="108"/>
      <c r="G213" s="109"/>
      <c r="H213" s="109"/>
      <c r="I213" s="110"/>
      <c r="J213" s="110"/>
      <c r="K213" s="110"/>
      <c r="L213" s="110"/>
      <c r="M213" s="110"/>
    </row>
    <row r="214">
      <c r="A214" s="103"/>
      <c r="B214" s="104"/>
      <c r="C214" s="105"/>
      <c r="D214" s="106"/>
      <c r="E214" s="107"/>
      <c r="F214" s="108"/>
      <c r="G214" s="109"/>
      <c r="H214" s="109"/>
      <c r="I214" s="110"/>
      <c r="J214" s="110"/>
      <c r="K214" s="110"/>
      <c r="L214" s="110"/>
      <c r="M214" s="110"/>
    </row>
    <row r="215">
      <c r="A215" s="103"/>
      <c r="B215" s="104"/>
      <c r="C215" s="105"/>
      <c r="D215" s="106"/>
      <c r="E215" s="107"/>
      <c r="F215" s="108"/>
      <c r="G215" s="109"/>
      <c r="H215" s="109"/>
      <c r="I215" s="110"/>
      <c r="J215" s="110"/>
      <c r="K215" s="110"/>
      <c r="L215" s="110"/>
      <c r="M215" s="110"/>
    </row>
    <row r="216">
      <c r="A216" s="103"/>
      <c r="B216" s="104"/>
      <c r="C216" s="105"/>
      <c r="D216" s="106"/>
      <c r="E216" s="107"/>
      <c r="F216" s="108"/>
      <c r="G216" s="109"/>
      <c r="H216" s="109"/>
      <c r="I216" s="110"/>
      <c r="J216" s="110"/>
      <c r="K216" s="110"/>
      <c r="L216" s="110"/>
      <c r="M216" s="110"/>
    </row>
    <row r="217">
      <c r="A217" s="103"/>
      <c r="B217" s="104"/>
      <c r="C217" s="105"/>
      <c r="D217" s="106"/>
      <c r="E217" s="107"/>
      <c r="F217" s="108"/>
      <c r="G217" s="109"/>
      <c r="H217" s="109"/>
      <c r="I217" s="110"/>
      <c r="J217" s="110"/>
      <c r="K217" s="110"/>
      <c r="L217" s="110"/>
      <c r="M217" s="110"/>
    </row>
    <row r="218">
      <c r="A218" s="103"/>
      <c r="B218" s="104"/>
      <c r="C218" s="105"/>
      <c r="D218" s="106"/>
      <c r="E218" s="107"/>
      <c r="F218" s="108"/>
      <c r="G218" s="109"/>
      <c r="H218" s="109"/>
      <c r="I218" s="110"/>
      <c r="J218" s="110"/>
      <c r="K218" s="110"/>
      <c r="L218" s="110"/>
      <c r="M218" s="110"/>
    </row>
    <row r="219">
      <c r="A219" s="103"/>
      <c r="B219" s="104"/>
      <c r="C219" s="105"/>
      <c r="D219" s="106"/>
      <c r="E219" s="107"/>
      <c r="F219" s="108"/>
      <c r="G219" s="109"/>
      <c r="H219" s="109"/>
      <c r="I219" s="110"/>
      <c r="J219" s="110"/>
      <c r="K219" s="110"/>
      <c r="L219" s="110"/>
      <c r="M219" s="110"/>
    </row>
    <row r="220">
      <c r="A220" s="103"/>
      <c r="B220" s="104"/>
      <c r="C220" s="105"/>
      <c r="D220" s="106"/>
      <c r="E220" s="107"/>
      <c r="F220" s="108"/>
      <c r="G220" s="109"/>
      <c r="H220" s="109"/>
      <c r="I220" s="110"/>
      <c r="J220" s="110"/>
      <c r="K220" s="110"/>
      <c r="L220" s="110"/>
      <c r="M220" s="110"/>
    </row>
    <row r="221">
      <c r="A221" s="103"/>
      <c r="B221" s="104"/>
      <c r="C221" s="105"/>
      <c r="D221" s="106"/>
      <c r="E221" s="107"/>
      <c r="F221" s="108"/>
      <c r="G221" s="109"/>
      <c r="H221" s="109"/>
      <c r="I221" s="110"/>
      <c r="J221" s="110"/>
      <c r="K221" s="110"/>
      <c r="L221" s="110"/>
      <c r="M221" s="110"/>
    </row>
    <row r="222">
      <c r="A222" s="103"/>
      <c r="B222" s="104"/>
      <c r="C222" s="105"/>
      <c r="D222" s="106"/>
      <c r="E222" s="107"/>
      <c r="F222" s="108"/>
      <c r="G222" s="109"/>
      <c r="H222" s="109"/>
      <c r="I222" s="110"/>
      <c r="J222" s="110"/>
      <c r="K222" s="110"/>
      <c r="L222" s="110"/>
      <c r="M222" s="110"/>
    </row>
    <row r="223">
      <c r="A223" s="103"/>
      <c r="B223" s="104"/>
      <c r="C223" s="105"/>
      <c r="D223" s="106"/>
      <c r="E223" s="107"/>
      <c r="F223" s="108"/>
      <c r="G223" s="109"/>
      <c r="H223" s="109"/>
      <c r="I223" s="110"/>
      <c r="J223" s="110"/>
      <c r="K223" s="110"/>
      <c r="L223" s="110"/>
      <c r="M223" s="110"/>
    </row>
    <row r="224">
      <c r="A224" s="103"/>
      <c r="B224" s="104"/>
      <c r="C224" s="105"/>
      <c r="D224" s="106"/>
      <c r="E224" s="107"/>
      <c r="F224" s="108"/>
      <c r="G224" s="109"/>
      <c r="H224" s="109"/>
      <c r="I224" s="110"/>
      <c r="J224" s="110"/>
      <c r="K224" s="110"/>
      <c r="L224" s="110"/>
      <c r="M224" s="110"/>
    </row>
    <row r="225">
      <c r="A225" s="103"/>
      <c r="B225" s="104"/>
      <c r="C225" s="105"/>
      <c r="D225" s="106"/>
      <c r="E225" s="107"/>
      <c r="F225" s="108"/>
      <c r="G225" s="109"/>
      <c r="H225" s="109"/>
      <c r="I225" s="110"/>
      <c r="J225" s="110"/>
      <c r="K225" s="110"/>
      <c r="L225" s="110"/>
      <c r="M225" s="110"/>
    </row>
    <row r="226">
      <c r="A226" s="103"/>
      <c r="B226" s="104"/>
      <c r="C226" s="105"/>
      <c r="D226" s="106"/>
      <c r="E226" s="107"/>
      <c r="F226" s="108"/>
      <c r="G226" s="109"/>
      <c r="H226" s="109"/>
      <c r="I226" s="110"/>
      <c r="J226" s="110"/>
      <c r="K226" s="110"/>
      <c r="L226" s="110"/>
      <c r="M226" s="110"/>
    </row>
    <row r="227">
      <c r="A227" s="103"/>
      <c r="B227" s="104"/>
      <c r="C227" s="105"/>
      <c r="D227" s="106"/>
      <c r="E227" s="107"/>
      <c r="F227" s="108"/>
      <c r="G227" s="109"/>
      <c r="H227" s="109"/>
      <c r="I227" s="110"/>
      <c r="J227" s="110"/>
      <c r="K227" s="110"/>
      <c r="L227" s="110"/>
      <c r="M227" s="110"/>
    </row>
    <row r="228">
      <c r="A228" s="103"/>
      <c r="B228" s="104"/>
      <c r="C228" s="105"/>
      <c r="D228" s="106"/>
      <c r="E228" s="107"/>
      <c r="F228" s="108"/>
      <c r="G228" s="109"/>
      <c r="H228" s="109"/>
      <c r="I228" s="110"/>
      <c r="J228" s="110"/>
      <c r="K228" s="110"/>
      <c r="L228" s="110"/>
      <c r="M228" s="110"/>
    </row>
    <row r="229">
      <c r="A229" s="103"/>
      <c r="B229" s="104"/>
      <c r="C229" s="105"/>
      <c r="D229" s="106"/>
      <c r="E229" s="107"/>
      <c r="F229" s="108"/>
      <c r="G229" s="109"/>
      <c r="H229" s="109"/>
      <c r="I229" s="110"/>
      <c r="J229" s="110"/>
      <c r="K229" s="110"/>
      <c r="L229" s="110"/>
      <c r="M229" s="110"/>
    </row>
    <row r="230">
      <c r="A230" s="103"/>
      <c r="B230" s="104"/>
      <c r="C230" s="105"/>
      <c r="D230" s="106"/>
      <c r="E230" s="107"/>
      <c r="F230" s="108"/>
      <c r="G230" s="109"/>
      <c r="H230" s="109"/>
      <c r="I230" s="110"/>
      <c r="J230" s="110"/>
      <c r="K230" s="110"/>
      <c r="L230" s="110"/>
      <c r="M230" s="110"/>
    </row>
    <row r="231">
      <c r="A231" s="103"/>
      <c r="B231" s="104"/>
      <c r="C231" s="105"/>
      <c r="D231" s="106"/>
      <c r="E231" s="107"/>
      <c r="F231" s="108"/>
      <c r="G231" s="109"/>
      <c r="H231" s="109"/>
      <c r="I231" s="110"/>
      <c r="J231" s="110"/>
      <c r="K231" s="110"/>
      <c r="L231" s="110"/>
      <c r="M231" s="110"/>
    </row>
    <row r="232">
      <c r="A232" s="103"/>
      <c r="B232" s="104"/>
      <c r="C232" s="105"/>
      <c r="D232" s="106"/>
      <c r="E232" s="107"/>
      <c r="F232" s="108"/>
      <c r="G232" s="109"/>
      <c r="H232" s="109"/>
      <c r="I232" s="110"/>
      <c r="J232" s="110"/>
      <c r="K232" s="110"/>
      <c r="L232" s="110"/>
      <c r="M232" s="110"/>
    </row>
    <row r="233">
      <c r="A233" s="103"/>
      <c r="B233" s="104"/>
      <c r="C233" s="105"/>
      <c r="D233" s="106"/>
      <c r="E233" s="107"/>
      <c r="F233" s="108"/>
      <c r="G233" s="109"/>
      <c r="H233" s="109"/>
      <c r="I233" s="110"/>
      <c r="J233" s="110"/>
      <c r="K233" s="110"/>
      <c r="L233" s="110"/>
      <c r="M233" s="110"/>
    </row>
    <row r="234">
      <c r="A234" s="103"/>
      <c r="B234" s="104"/>
      <c r="C234" s="105"/>
      <c r="D234" s="106"/>
      <c r="E234" s="107"/>
      <c r="F234" s="108"/>
      <c r="G234" s="109"/>
      <c r="H234" s="109"/>
      <c r="I234" s="110"/>
      <c r="J234" s="110"/>
      <c r="K234" s="110"/>
      <c r="L234" s="110"/>
      <c r="M234" s="110"/>
    </row>
    <row r="235">
      <c r="A235" s="103"/>
      <c r="B235" s="104"/>
      <c r="C235" s="105"/>
      <c r="D235" s="106"/>
      <c r="E235" s="107"/>
      <c r="F235" s="108"/>
      <c r="G235" s="109"/>
      <c r="H235" s="109"/>
      <c r="I235" s="110"/>
      <c r="J235" s="110"/>
      <c r="K235" s="110"/>
      <c r="L235" s="110"/>
      <c r="M235" s="110"/>
    </row>
    <row r="236">
      <c r="A236" s="103"/>
      <c r="B236" s="104"/>
      <c r="C236" s="105"/>
      <c r="D236" s="106"/>
      <c r="E236" s="107"/>
      <c r="F236" s="108"/>
      <c r="G236" s="109"/>
      <c r="H236" s="109"/>
      <c r="I236" s="110"/>
      <c r="J236" s="110"/>
      <c r="K236" s="110"/>
      <c r="L236" s="110"/>
      <c r="M236" s="110"/>
    </row>
    <row r="237">
      <c r="A237" s="103"/>
      <c r="B237" s="104"/>
      <c r="C237" s="105"/>
      <c r="D237" s="106"/>
      <c r="E237" s="107"/>
      <c r="F237" s="108"/>
      <c r="G237" s="109"/>
      <c r="H237" s="109"/>
      <c r="I237" s="110"/>
      <c r="J237" s="110"/>
      <c r="K237" s="110"/>
      <c r="L237" s="110"/>
      <c r="M237" s="110"/>
    </row>
    <row r="238">
      <c r="A238" s="103"/>
      <c r="B238" s="104"/>
      <c r="C238" s="105"/>
      <c r="D238" s="106"/>
      <c r="E238" s="107"/>
      <c r="F238" s="108"/>
      <c r="G238" s="109"/>
      <c r="H238" s="109"/>
      <c r="I238" s="110"/>
      <c r="J238" s="110"/>
      <c r="K238" s="110"/>
      <c r="L238" s="110"/>
      <c r="M238" s="110"/>
    </row>
    <row r="239">
      <c r="A239" s="103"/>
      <c r="B239" s="104"/>
      <c r="C239" s="105"/>
      <c r="D239" s="106"/>
      <c r="E239" s="107"/>
      <c r="F239" s="108"/>
      <c r="G239" s="109"/>
      <c r="H239" s="109"/>
      <c r="I239" s="110"/>
      <c r="J239" s="110"/>
      <c r="K239" s="110"/>
      <c r="L239" s="110"/>
      <c r="M239" s="110"/>
    </row>
    <row r="240">
      <c r="A240" s="103"/>
      <c r="B240" s="104"/>
      <c r="C240" s="105"/>
      <c r="D240" s="106"/>
      <c r="E240" s="107"/>
      <c r="F240" s="108"/>
      <c r="G240" s="109"/>
      <c r="H240" s="109"/>
      <c r="I240" s="110"/>
      <c r="J240" s="110"/>
      <c r="K240" s="110"/>
      <c r="L240" s="110"/>
      <c r="M240" s="110"/>
    </row>
    <row r="241">
      <c r="A241" s="103"/>
      <c r="B241" s="104"/>
      <c r="C241" s="105"/>
      <c r="D241" s="106"/>
      <c r="E241" s="107"/>
      <c r="F241" s="108"/>
      <c r="G241" s="109"/>
      <c r="H241" s="109"/>
      <c r="I241" s="110"/>
      <c r="J241" s="110"/>
      <c r="K241" s="110"/>
      <c r="L241" s="110"/>
      <c r="M241" s="110"/>
    </row>
    <row r="242">
      <c r="A242" s="103"/>
      <c r="B242" s="104"/>
      <c r="C242" s="105"/>
      <c r="D242" s="106"/>
      <c r="E242" s="107"/>
      <c r="F242" s="108"/>
      <c r="G242" s="109"/>
      <c r="H242" s="109"/>
      <c r="I242" s="110"/>
      <c r="J242" s="110"/>
      <c r="K242" s="110"/>
      <c r="L242" s="110"/>
      <c r="M242" s="110"/>
    </row>
    <row r="243">
      <c r="A243" s="103"/>
      <c r="B243" s="104"/>
      <c r="C243" s="105"/>
      <c r="D243" s="106"/>
      <c r="E243" s="107"/>
      <c r="F243" s="108"/>
      <c r="G243" s="109"/>
      <c r="H243" s="109"/>
      <c r="I243" s="110"/>
      <c r="J243" s="110"/>
      <c r="K243" s="110"/>
      <c r="L243" s="110"/>
      <c r="M243" s="110"/>
    </row>
    <row r="244">
      <c r="A244" s="103"/>
      <c r="B244" s="104"/>
      <c r="C244" s="105"/>
      <c r="D244" s="106"/>
      <c r="E244" s="107"/>
      <c r="F244" s="108"/>
      <c r="G244" s="109"/>
      <c r="H244" s="109"/>
      <c r="I244" s="110"/>
      <c r="J244" s="110"/>
      <c r="K244" s="110"/>
      <c r="L244" s="110"/>
      <c r="M244" s="110"/>
    </row>
    <row r="245">
      <c r="A245" s="103"/>
      <c r="B245" s="104"/>
      <c r="C245" s="105"/>
      <c r="D245" s="106"/>
      <c r="E245" s="107"/>
      <c r="F245" s="108"/>
      <c r="G245" s="109"/>
      <c r="H245" s="109"/>
      <c r="I245" s="110"/>
      <c r="J245" s="110"/>
      <c r="K245" s="110"/>
      <c r="L245" s="110"/>
      <c r="M245" s="110"/>
    </row>
    <row r="246">
      <c r="A246" s="103"/>
      <c r="B246" s="104"/>
      <c r="C246" s="105"/>
      <c r="D246" s="106"/>
      <c r="E246" s="107"/>
      <c r="F246" s="108"/>
      <c r="G246" s="109"/>
      <c r="H246" s="109"/>
      <c r="I246" s="110"/>
      <c r="J246" s="110"/>
      <c r="K246" s="110"/>
      <c r="L246" s="110"/>
      <c r="M246" s="110"/>
    </row>
    <row r="247">
      <c r="A247" s="103"/>
      <c r="B247" s="104"/>
      <c r="C247" s="105"/>
      <c r="D247" s="106"/>
      <c r="E247" s="107"/>
      <c r="F247" s="108"/>
      <c r="G247" s="109"/>
      <c r="H247" s="109"/>
      <c r="I247" s="110"/>
      <c r="J247" s="110"/>
      <c r="K247" s="110"/>
      <c r="L247" s="110"/>
      <c r="M247" s="110"/>
    </row>
    <row r="248">
      <c r="A248" s="103"/>
      <c r="B248" s="104"/>
      <c r="C248" s="105"/>
      <c r="D248" s="106"/>
      <c r="E248" s="107"/>
      <c r="F248" s="108"/>
      <c r="G248" s="109"/>
      <c r="H248" s="109"/>
      <c r="I248" s="110"/>
      <c r="J248" s="110"/>
      <c r="K248" s="110"/>
      <c r="L248" s="110"/>
      <c r="M248" s="110"/>
    </row>
    <row r="249">
      <c r="A249" s="103"/>
      <c r="B249" s="104"/>
      <c r="C249" s="105"/>
      <c r="D249" s="106"/>
      <c r="E249" s="107"/>
      <c r="F249" s="108"/>
      <c r="G249" s="109"/>
      <c r="H249" s="109"/>
      <c r="I249" s="110"/>
      <c r="J249" s="110"/>
      <c r="K249" s="110"/>
      <c r="L249" s="110"/>
      <c r="M249" s="110"/>
    </row>
    <row r="250">
      <c r="A250" s="103"/>
      <c r="B250" s="104"/>
      <c r="C250" s="105"/>
      <c r="D250" s="106"/>
      <c r="E250" s="107"/>
      <c r="F250" s="108"/>
      <c r="G250" s="109"/>
      <c r="H250" s="109"/>
      <c r="I250" s="110"/>
      <c r="J250" s="110"/>
      <c r="K250" s="110"/>
      <c r="L250" s="110"/>
      <c r="M250" s="110"/>
    </row>
    <row r="251">
      <c r="A251" s="103"/>
      <c r="B251" s="104"/>
      <c r="C251" s="105"/>
      <c r="D251" s="106"/>
      <c r="E251" s="107"/>
      <c r="F251" s="108"/>
      <c r="G251" s="109"/>
      <c r="H251" s="109"/>
      <c r="I251" s="110"/>
      <c r="J251" s="110"/>
      <c r="K251" s="110"/>
      <c r="L251" s="110"/>
      <c r="M251" s="110"/>
    </row>
    <row r="252">
      <c r="A252" s="103"/>
      <c r="B252" s="104"/>
      <c r="C252" s="105"/>
      <c r="D252" s="106"/>
      <c r="E252" s="107"/>
      <c r="F252" s="108"/>
      <c r="G252" s="109"/>
      <c r="H252" s="109"/>
      <c r="I252" s="110"/>
      <c r="J252" s="110"/>
      <c r="K252" s="110"/>
      <c r="L252" s="110"/>
      <c r="M252" s="110"/>
    </row>
    <row r="253">
      <c r="A253" s="103"/>
      <c r="B253" s="104"/>
      <c r="C253" s="105"/>
      <c r="D253" s="106"/>
      <c r="E253" s="107"/>
      <c r="F253" s="108"/>
      <c r="G253" s="109"/>
      <c r="H253" s="109"/>
      <c r="I253" s="110"/>
      <c r="J253" s="110"/>
      <c r="K253" s="110"/>
      <c r="L253" s="110"/>
      <c r="M253" s="110"/>
    </row>
    <row r="254">
      <c r="A254" s="103"/>
      <c r="B254" s="104"/>
      <c r="C254" s="105"/>
      <c r="D254" s="106"/>
      <c r="E254" s="107"/>
      <c r="F254" s="108"/>
      <c r="G254" s="109"/>
      <c r="H254" s="109"/>
      <c r="I254" s="110"/>
      <c r="J254" s="110"/>
      <c r="K254" s="110"/>
      <c r="L254" s="110"/>
      <c r="M254" s="110"/>
    </row>
    <row r="255">
      <c r="A255" s="103"/>
      <c r="B255" s="104"/>
      <c r="C255" s="105"/>
      <c r="D255" s="106"/>
      <c r="E255" s="107"/>
      <c r="F255" s="108"/>
      <c r="G255" s="109"/>
      <c r="H255" s="109"/>
      <c r="I255" s="110"/>
      <c r="J255" s="110"/>
      <c r="K255" s="110"/>
      <c r="L255" s="110"/>
      <c r="M255" s="110"/>
    </row>
    <row r="256">
      <c r="A256" s="103"/>
      <c r="B256" s="104"/>
      <c r="C256" s="105"/>
      <c r="D256" s="106"/>
      <c r="E256" s="107"/>
      <c r="F256" s="108"/>
      <c r="G256" s="109"/>
      <c r="H256" s="109"/>
      <c r="I256" s="110"/>
      <c r="J256" s="110"/>
      <c r="K256" s="110"/>
      <c r="L256" s="110"/>
      <c r="M256" s="110"/>
    </row>
    <row r="257">
      <c r="A257" s="103"/>
      <c r="B257" s="104"/>
      <c r="C257" s="105"/>
      <c r="D257" s="106"/>
      <c r="E257" s="107"/>
      <c r="F257" s="108"/>
      <c r="G257" s="109"/>
      <c r="H257" s="109"/>
      <c r="I257" s="110"/>
      <c r="J257" s="110"/>
      <c r="K257" s="110"/>
      <c r="L257" s="110"/>
      <c r="M257" s="110"/>
    </row>
    <row r="258">
      <c r="A258" s="103"/>
      <c r="B258" s="104"/>
      <c r="C258" s="105"/>
      <c r="D258" s="106"/>
      <c r="E258" s="107"/>
      <c r="F258" s="108"/>
      <c r="G258" s="109"/>
      <c r="H258" s="109"/>
      <c r="I258" s="110"/>
      <c r="J258" s="110"/>
      <c r="K258" s="110"/>
      <c r="L258" s="110"/>
      <c r="M258" s="110"/>
    </row>
    <row r="259">
      <c r="A259" s="103"/>
      <c r="B259" s="104"/>
      <c r="C259" s="105"/>
      <c r="D259" s="106"/>
      <c r="E259" s="107"/>
      <c r="F259" s="108"/>
      <c r="G259" s="109"/>
      <c r="H259" s="109"/>
      <c r="I259" s="110"/>
      <c r="J259" s="110"/>
      <c r="K259" s="110"/>
      <c r="L259" s="110"/>
      <c r="M259" s="110"/>
    </row>
    <row r="260">
      <c r="A260" s="103"/>
      <c r="B260" s="104"/>
      <c r="C260" s="105"/>
      <c r="D260" s="106"/>
      <c r="E260" s="107"/>
      <c r="F260" s="108"/>
      <c r="G260" s="109"/>
      <c r="H260" s="109"/>
      <c r="I260" s="110"/>
      <c r="J260" s="110"/>
      <c r="K260" s="110"/>
      <c r="L260" s="110"/>
      <c r="M260" s="110"/>
    </row>
    <row r="261">
      <c r="A261" s="103"/>
      <c r="B261" s="104"/>
      <c r="C261" s="105"/>
      <c r="D261" s="106"/>
      <c r="E261" s="107"/>
      <c r="F261" s="108"/>
      <c r="G261" s="109"/>
      <c r="H261" s="109"/>
      <c r="I261" s="110"/>
      <c r="J261" s="110"/>
      <c r="K261" s="110"/>
      <c r="L261" s="110"/>
      <c r="M261" s="110"/>
    </row>
    <row r="262">
      <c r="A262" s="103"/>
      <c r="B262" s="104"/>
      <c r="C262" s="105"/>
      <c r="D262" s="106"/>
      <c r="E262" s="107"/>
      <c r="F262" s="108"/>
      <c r="G262" s="109"/>
      <c r="H262" s="109"/>
      <c r="I262" s="110"/>
      <c r="J262" s="110"/>
      <c r="K262" s="110"/>
      <c r="L262" s="110"/>
      <c r="M262" s="110"/>
    </row>
    <row r="263">
      <c r="A263" s="103"/>
      <c r="B263" s="104"/>
      <c r="C263" s="105"/>
      <c r="D263" s="106"/>
      <c r="E263" s="107"/>
      <c r="F263" s="108"/>
      <c r="G263" s="109"/>
      <c r="H263" s="109"/>
      <c r="I263" s="110"/>
      <c r="J263" s="110"/>
      <c r="K263" s="110"/>
      <c r="L263" s="110"/>
      <c r="M263" s="110"/>
    </row>
    <row r="264">
      <c r="A264" s="103"/>
      <c r="B264" s="104"/>
      <c r="C264" s="105"/>
      <c r="D264" s="106"/>
      <c r="E264" s="107"/>
      <c r="F264" s="108"/>
      <c r="G264" s="109"/>
      <c r="H264" s="109"/>
      <c r="I264" s="110"/>
      <c r="J264" s="110"/>
      <c r="K264" s="110"/>
      <c r="L264" s="110"/>
      <c r="M264" s="110"/>
    </row>
    <row r="265">
      <c r="A265" s="103"/>
      <c r="B265" s="104"/>
      <c r="C265" s="105"/>
      <c r="D265" s="106"/>
      <c r="E265" s="107"/>
      <c r="F265" s="108"/>
      <c r="G265" s="109"/>
      <c r="H265" s="109"/>
      <c r="I265" s="110"/>
      <c r="J265" s="110"/>
      <c r="K265" s="110"/>
      <c r="L265" s="110"/>
      <c r="M265" s="110"/>
    </row>
    <row r="266">
      <c r="A266" s="103"/>
      <c r="B266" s="104"/>
      <c r="C266" s="105"/>
      <c r="D266" s="106"/>
      <c r="E266" s="107"/>
      <c r="F266" s="108"/>
      <c r="G266" s="109"/>
      <c r="H266" s="109"/>
      <c r="I266" s="110"/>
      <c r="J266" s="110"/>
      <c r="K266" s="110"/>
      <c r="L266" s="110"/>
      <c r="M266" s="110"/>
    </row>
    <row r="267">
      <c r="A267" s="103"/>
      <c r="B267" s="104"/>
      <c r="C267" s="105"/>
      <c r="D267" s="106"/>
      <c r="E267" s="107"/>
      <c r="F267" s="108"/>
      <c r="G267" s="109"/>
      <c r="H267" s="109"/>
      <c r="I267" s="110"/>
      <c r="J267" s="110"/>
      <c r="K267" s="110"/>
      <c r="L267" s="110"/>
      <c r="M267" s="110"/>
    </row>
    <row r="268">
      <c r="A268" s="103"/>
      <c r="B268" s="104"/>
      <c r="C268" s="105"/>
      <c r="D268" s="106"/>
      <c r="E268" s="107"/>
      <c r="F268" s="108"/>
      <c r="G268" s="109"/>
      <c r="H268" s="109"/>
      <c r="I268" s="110"/>
      <c r="J268" s="110"/>
      <c r="K268" s="110"/>
      <c r="L268" s="110"/>
      <c r="M268" s="110"/>
    </row>
    <row r="269">
      <c r="A269" s="103"/>
      <c r="B269" s="104"/>
      <c r="C269" s="105"/>
      <c r="D269" s="106"/>
      <c r="E269" s="107"/>
      <c r="F269" s="108"/>
      <c r="G269" s="109"/>
      <c r="H269" s="109"/>
      <c r="I269" s="110"/>
      <c r="J269" s="110"/>
      <c r="K269" s="110"/>
      <c r="L269" s="110"/>
      <c r="M269" s="110"/>
    </row>
    <row r="270">
      <c r="A270" s="103"/>
      <c r="B270" s="104"/>
      <c r="C270" s="105"/>
      <c r="D270" s="106"/>
      <c r="E270" s="107"/>
      <c r="F270" s="108"/>
      <c r="G270" s="109"/>
      <c r="H270" s="109"/>
      <c r="I270" s="110"/>
      <c r="J270" s="110"/>
      <c r="K270" s="110"/>
      <c r="L270" s="110"/>
      <c r="M270" s="110"/>
    </row>
    <row r="271">
      <c r="A271" s="103"/>
      <c r="B271" s="104"/>
      <c r="C271" s="105"/>
      <c r="D271" s="106"/>
      <c r="E271" s="107"/>
      <c r="F271" s="108"/>
      <c r="G271" s="109"/>
      <c r="H271" s="109"/>
      <c r="I271" s="110"/>
      <c r="J271" s="110"/>
      <c r="K271" s="110"/>
      <c r="L271" s="110"/>
      <c r="M271" s="110"/>
    </row>
    <row r="272">
      <c r="A272" s="103"/>
      <c r="B272" s="104"/>
      <c r="C272" s="105"/>
      <c r="D272" s="106"/>
      <c r="E272" s="107"/>
      <c r="F272" s="108"/>
      <c r="G272" s="109"/>
      <c r="H272" s="109"/>
      <c r="I272" s="110"/>
      <c r="J272" s="110"/>
      <c r="K272" s="110"/>
      <c r="L272" s="110"/>
      <c r="M272" s="110"/>
    </row>
    <row r="273">
      <c r="A273" s="103"/>
      <c r="B273" s="104"/>
      <c r="C273" s="105"/>
      <c r="D273" s="106"/>
      <c r="E273" s="107"/>
      <c r="F273" s="108"/>
      <c r="G273" s="109"/>
      <c r="H273" s="109"/>
      <c r="I273" s="110"/>
      <c r="J273" s="110"/>
      <c r="K273" s="110"/>
      <c r="L273" s="110"/>
      <c r="M273" s="110"/>
    </row>
    <row r="274">
      <c r="A274" s="103"/>
      <c r="B274" s="104"/>
      <c r="C274" s="105"/>
      <c r="D274" s="106"/>
      <c r="E274" s="107"/>
      <c r="F274" s="108"/>
      <c r="G274" s="109"/>
      <c r="H274" s="109"/>
      <c r="I274" s="110"/>
      <c r="J274" s="110"/>
      <c r="K274" s="110"/>
      <c r="L274" s="110"/>
      <c r="M274" s="110"/>
    </row>
    <row r="275">
      <c r="A275" s="103"/>
      <c r="B275" s="104"/>
      <c r="C275" s="105"/>
      <c r="D275" s="106"/>
      <c r="E275" s="107"/>
      <c r="F275" s="108"/>
      <c r="G275" s="109"/>
      <c r="H275" s="109"/>
      <c r="I275" s="110"/>
      <c r="J275" s="110"/>
      <c r="K275" s="110"/>
      <c r="L275" s="110"/>
      <c r="M275" s="110"/>
    </row>
    <row r="276">
      <c r="A276" s="103"/>
      <c r="B276" s="104"/>
      <c r="C276" s="105"/>
      <c r="D276" s="106"/>
      <c r="E276" s="107"/>
      <c r="F276" s="108"/>
      <c r="G276" s="109"/>
      <c r="H276" s="109"/>
      <c r="I276" s="110"/>
      <c r="J276" s="110"/>
      <c r="K276" s="110"/>
      <c r="L276" s="110"/>
      <c r="M276" s="110"/>
    </row>
    <row r="277">
      <c r="A277" s="103"/>
      <c r="B277" s="104"/>
      <c r="C277" s="105"/>
      <c r="D277" s="106"/>
      <c r="E277" s="107"/>
      <c r="F277" s="108"/>
      <c r="G277" s="109"/>
      <c r="H277" s="109"/>
      <c r="I277" s="110"/>
      <c r="J277" s="110"/>
      <c r="K277" s="110"/>
      <c r="L277" s="110"/>
      <c r="M277" s="110"/>
    </row>
    <row r="278">
      <c r="A278" s="103"/>
      <c r="B278" s="104"/>
      <c r="C278" s="105"/>
      <c r="D278" s="106"/>
      <c r="E278" s="107"/>
      <c r="F278" s="108"/>
      <c r="G278" s="109"/>
      <c r="H278" s="109"/>
      <c r="I278" s="110"/>
      <c r="J278" s="110"/>
      <c r="K278" s="110"/>
      <c r="L278" s="110"/>
      <c r="M278" s="110"/>
    </row>
    <row r="279">
      <c r="A279" s="103"/>
      <c r="B279" s="104"/>
      <c r="C279" s="105"/>
      <c r="D279" s="106"/>
      <c r="E279" s="107"/>
      <c r="F279" s="108"/>
      <c r="G279" s="109"/>
      <c r="H279" s="109"/>
      <c r="I279" s="110"/>
      <c r="J279" s="110"/>
      <c r="K279" s="110"/>
      <c r="L279" s="110"/>
      <c r="M279" s="110"/>
    </row>
    <row r="280">
      <c r="A280" s="103"/>
      <c r="B280" s="104"/>
      <c r="C280" s="105"/>
      <c r="D280" s="106"/>
      <c r="E280" s="107"/>
      <c r="F280" s="108"/>
      <c r="G280" s="109"/>
      <c r="H280" s="109"/>
      <c r="I280" s="110"/>
      <c r="J280" s="110"/>
      <c r="K280" s="110"/>
      <c r="L280" s="110"/>
      <c r="M280" s="110"/>
    </row>
    <row r="281">
      <c r="A281" s="103"/>
      <c r="B281" s="104"/>
      <c r="C281" s="105"/>
      <c r="D281" s="106"/>
      <c r="E281" s="107"/>
      <c r="F281" s="108"/>
      <c r="G281" s="109"/>
      <c r="H281" s="109"/>
      <c r="I281" s="110"/>
      <c r="J281" s="110"/>
      <c r="K281" s="110"/>
      <c r="L281" s="110"/>
      <c r="M281" s="110"/>
    </row>
    <row r="282">
      <c r="A282" s="103"/>
      <c r="B282" s="104"/>
      <c r="C282" s="105"/>
      <c r="D282" s="106"/>
      <c r="E282" s="107"/>
      <c r="F282" s="108"/>
      <c r="G282" s="109"/>
      <c r="H282" s="109"/>
      <c r="I282" s="110"/>
      <c r="J282" s="110"/>
      <c r="K282" s="110"/>
      <c r="L282" s="110"/>
      <c r="M282" s="110"/>
    </row>
    <row r="283">
      <c r="A283" s="103"/>
      <c r="B283" s="104"/>
      <c r="C283" s="105"/>
      <c r="D283" s="106"/>
      <c r="E283" s="107"/>
      <c r="F283" s="108"/>
      <c r="G283" s="109"/>
      <c r="H283" s="109"/>
      <c r="I283" s="110"/>
      <c r="J283" s="110"/>
      <c r="K283" s="110"/>
      <c r="L283" s="110"/>
      <c r="M283" s="110"/>
    </row>
    <row r="284">
      <c r="A284" s="103"/>
      <c r="B284" s="104"/>
      <c r="C284" s="105"/>
      <c r="D284" s="106"/>
      <c r="E284" s="107"/>
      <c r="F284" s="108"/>
      <c r="G284" s="109"/>
      <c r="H284" s="109"/>
      <c r="I284" s="110"/>
      <c r="J284" s="110"/>
      <c r="K284" s="110"/>
      <c r="L284" s="110"/>
      <c r="M284" s="110"/>
    </row>
    <row r="285">
      <c r="A285" s="103"/>
      <c r="B285" s="104"/>
      <c r="C285" s="105"/>
      <c r="D285" s="106"/>
      <c r="E285" s="107"/>
      <c r="F285" s="108"/>
      <c r="G285" s="109"/>
      <c r="H285" s="109"/>
      <c r="I285" s="110"/>
      <c r="J285" s="110"/>
      <c r="K285" s="110"/>
      <c r="L285" s="110"/>
      <c r="M285" s="110"/>
    </row>
    <row r="286">
      <c r="A286" s="103"/>
      <c r="B286" s="104"/>
      <c r="C286" s="105"/>
      <c r="D286" s="106"/>
      <c r="E286" s="107"/>
      <c r="F286" s="108"/>
      <c r="G286" s="109"/>
      <c r="H286" s="109"/>
      <c r="I286" s="110"/>
      <c r="J286" s="110"/>
      <c r="K286" s="110"/>
      <c r="L286" s="110"/>
      <c r="M286" s="110"/>
    </row>
    <row r="287">
      <c r="A287" s="103"/>
      <c r="B287" s="104"/>
      <c r="C287" s="105"/>
      <c r="D287" s="106"/>
      <c r="E287" s="107"/>
      <c r="F287" s="108"/>
      <c r="G287" s="109"/>
      <c r="H287" s="109"/>
      <c r="I287" s="110"/>
      <c r="J287" s="110"/>
      <c r="K287" s="110"/>
      <c r="L287" s="110"/>
      <c r="M287" s="110"/>
    </row>
    <row r="288">
      <c r="A288" s="103"/>
      <c r="B288" s="104"/>
      <c r="C288" s="105"/>
      <c r="D288" s="106"/>
      <c r="E288" s="107"/>
      <c r="F288" s="108"/>
      <c r="G288" s="109"/>
      <c r="H288" s="109"/>
      <c r="I288" s="110"/>
      <c r="J288" s="110"/>
      <c r="K288" s="110"/>
      <c r="L288" s="110"/>
      <c r="M288" s="110"/>
    </row>
    <row r="289">
      <c r="A289" s="103"/>
      <c r="B289" s="104"/>
      <c r="C289" s="105"/>
      <c r="D289" s="106"/>
      <c r="E289" s="107"/>
      <c r="F289" s="108"/>
      <c r="G289" s="109"/>
      <c r="H289" s="109"/>
      <c r="I289" s="110"/>
      <c r="J289" s="110"/>
      <c r="K289" s="110"/>
      <c r="L289" s="110"/>
      <c r="M289" s="110"/>
    </row>
    <row r="290">
      <c r="A290" s="103"/>
      <c r="B290" s="104"/>
      <c r="C290" s="105"/>
      <c r="D290" s="106"/>
      <c r="E290" s="107"/>
      <c r="F290" s="108"/>
      <c r="G290" s="109"/>
      <c r="H290" s="109"/>
      <c r="I290" s="110"/>
      <c r="J290" s="110"/>
      <c r="K290" s="110"/>
      <c r="L290" s="110"/>
      <c r="M290" s="110"/>
    </row>
    <row r="291">
      <c r="A291" s="103"/>
      <c r="B291" s="104"/>
      <c r="C291" s="105"/>
      <c r="D291" s="106"/>
      <c r="E291" s="107"/>
      <c r="F291" s="108"/>
      <c r="G291" s="109"/>
      <c r="H291" s="109"/>
      <c r="I291" s="110"/>
      <c r="J291" s="110"/>
      <c r="K291" s="110"/>
      <c r="L291" s="110"/>
      <c r="M291" s="110"/>
    </row>
    <row r="292">
      <c r="A292" s="103"/>
      <c r="B292" s="104"/>
      <c r="C292" s="105"/>
      <c r="D292" s="106"/>
      <c r="E292" s="107"/>
      <c r="F292" s="108"/>
      <c r="G292" s="109"/>
      <c r="H292" s="109"/>
      <c r="I292" s="110"/>
      <c r="J292" s="110"/>
      <c r="K292" s="110"/>
      <c r="L292" s="110"/>
      <c r="M292" s="110"/>
    </row>
    <row r="293">
      <c r="A293" s="103"/>
      <c r="B293" s="104"/>
      <c r="C293" s="105"/>
      <c r="D293" s="106"/>
      <c r="E293" s="107"/>
      <c r="F293" s="108"/>
      <c r="G293" s="109"/>
      <c r="H293" s="109"/>
      <c r="I293" s="110"/>
      <c r="J293" s="110"/>
      <c r="K293" s="110"/>
      <c r="L293" s="110"/>
      <c r="M293" s="110"/>
    </row>
    <row r="294">
      <c r="A294" s="103"/>
      <c r="B294" s="104"/>
      <c r="C294" s="105"/>
      <c r="D294" s="106"/>
      <c r="E294" s="107"/>
      <c r="F294" s="108"/>
      <c r="G294" s="109"/>
      <c r="H294" s="109"/>
      <c r="I294" s="110"/>
      <c r="J294" s="110"/>
      <c r="K294" s="110"/>
      <c r="L294" s="110"/>
      <c r="M294" s="110"/>
    </row>
    <row r="295">
      <c r="A295" s="103"/>
      <c r="B295" s="104"/>
      <c r="C295" s="105"/>
      <c r="D295" s="106"/>
      <c r="E295" s="107"/>
      <c r="F295" s="108"/>
      <c r="G295" s="109"/>
      <c r="H295" s="109"/>
      <c r="I295" s="110"/>
      <c r="J295" s="110"/>
      <c r="K295" s="110"/>
      <c r="L295" s="110"/>
      <c r="M295" s="110"/>
    </row>
    <row r="296">
      <c r="A296" s="103"/>
      <c r="B296" s="104"/>
      <c r="C296" s="105"/>
      <c r="D296" s="106"/>
      <c r="E296" s="107"/>
      <c r="F296" s="108"/>
      <c r="G296" s="109"/>
      <c r="H296" s="109"/>
      <c r="I296" s="110"/>
      <c r="J296" s="110"/>
      <c r="K296" s="110"/>
      <c r="L296" s="110"/>
      <c r="M296" s="110"/>
    </row>
    <row r="297">
      <c r="A297" s="103"/>
      <c r="B297" s="104"/>
      <c r="C297" s="105"/>
      <c r="D297" s="106"/>
      <c r="E297" s="107"/>
      <c r="F297" s="108"/>
      <c r="G297" s="109"/>
      <c r="H297" s="109"/>
      <c r="I297" s="110"/>
      <c r="J297" s="110"/>
      <c r="K297" s="110"/>
      <c r="L297" s="110"/>
      <c r="M297" s="110"/>
    </row>
    <row r="298">
      <c r="A298" s="103"/>
      <c r="B298" s="104"/>
      <c r="C298" s="105"/>
      <c r="D298" s="106"/>
      <c r="E298" s="107"/>
      <c r="F298" s="108"/>
      <c r="G298" s="109"/>
      <c r="H298" s="109"/>
      <c r="I298" s="110"/>
      <c r="J298" s="110"/>
      <c r="K298" s="110"/>
      <c r="L298" s="110"/>
      <c r="M298" s="110"/>
    </row>
    <row r="299">
      <c r="A299" s="103"/>
      <c r="B299" s="104"/>
      <c r="C299" s="105"/>
      <c r="D299" s="106"/>
      <c r="E299" s="107"/>
      <c r="F299" s="108"/>
      <c r="G299" s="109"/>
      <c r="H299" s="109"/>
      <c r="I299" s="110"/>
      <c r="J299" s="110"/>
      <c r="K299" s="110"/>
      <c r="L299" s="110"/>
      <c r="M299" s="110"/>
    </row>
    <row r="300">
      <c r="A300" s="103"/>
      <c r="B300" s="104"/>
      <c r="C300" s="105"/>
      <c r="D300" s="106"/>
      <c r="E300" s="107"/>
      <c r="F300" s="108"/>
      <c r="G300" s="109"/>
      <c r="H300" s="109"/>
      <c r="I300" s="110"/>
      <c r="J300" s="110"/>
      <c r="K300" s="110"/>
      <c r="L300" s="110"/>
      <c r="M300" s="110"/>
    </row>
    <row r="301">
      <c r="A301" s="103"/>
      <c r="B301" s="104"/>
      <c r="C301" s="105"/>
      <c r="D301" s="106"/>
      <c r="E301" s="107"/>
      <c r="F301" s="108"/>
      <c r="G301" s="109"/>
      <c r="H301" s="109"/>
      <c r="I301" s="110"/>
      <c r="J301" s="110"/>
      <c r="K301" s="110"/>
      <c r="L301" s="110"/>
      <c r="M301" s="110"/>
    </row>
    <row r="302">
      <c r="A302" s="103"/>
      <c r="B302" s="104"/>
      <c r="C302" s="105"/>
      <c r="D302" s="106"/>
      <c r="E302" s="107"/>
      <c r="F302" s="108"/>
      <c r="G302" s="109"/>
      <c r="H302" s="109"/>
      <c r="I302" s="110"/>
      <c r="J302" s="110"/>
      <c r="K302" s="110"/>
      <c r="L302" s="110"/>
      <c r="M302" s="110"/>
    </row>
    <row r="303">
      <c r="A303" s="103"/>
      <c r="B303" s="104"/>
      <c r="C303" s="105"/>
      <c r="D303" s="106"/>
      <c r="E303" s="107"/>
      <c r="F303" s="108"/>
      <c r="G303" s="109"/>
      <c r="H303" s="109"/>
      <c r="I303" s="110"/>
      <c r="J303" s="110"/>
      <c r="K303" s="110"/>
      <c r="L303" s="110"/>
      <c r="M303" s="110"/>
    </row>
    <row r="304">
      <c r="A304" s="103"/>
      <c r="B304" s="104"/>
      <c r="C304" s="105"/>
      <c r="D304" s="106"/>
      <c r="E304" s="107"/>
      <c r="F304" s="108"/>
      <c r="G304" s="109"/>
      <c r="H304" s="109"/>
      <c r="I304" s="110"/>
      <c r="J304" s="110"/>
      <c r="K304" s="110"/>
      <c r="L304" s="110"/>
      <c r="M304" s="110"/>
    </row>
    <row r="305">
      <c r="A305" s="103"/>
      <c r="B305" s="104"/>
      <c r="C305" s="105"/>
      <c r="D305" s="106"/>
      <c r="E305" s="107"/>
      <c r="F305" s="108"/>
      <c r="G305" s="109"/>
      <c r="H305" s="109"/>
      <c r="I305" s="110"/>
      <c r="J305" s="110"/>
      <c r="K305" s="110"/>
      <c r="L305" s="110"/>
      <c r="M305" s="110"/>
    </row>
    <row r="306">
      <c r="A306" s="103"/>
      <c r="B306" s="104"/>
      <c r="C306" s="105"/>
      <c r="D306" s="106"/>
      <c r="E306" s="107"/>
      <c r="F306" s="108"/>
      <c r="G306" s="109"/>
      <c r="H306" s="109"/>
      <c r="I306" s="110"/>
      <c r="J306" s="110"/>
      <c r="K306" s="110"/>
      <c r="L306" s="110"/>
      <c r="M306" s="110"/>
    </row>
    <row r="307">
      <c r="A307" s="103"/>
      <c r="B307" s="104"/>
      <c r="C307" s="105"/>
      <c r="D307" s="106"/>
      <c r="E307" s="107"/>
      <c r="F307" s="108"/>
      <c r="G307" s="109"/>
      <c r="H307" s="109"/>
      <c r="I307" s="110"/>
      <c r="J307" s="110"/>
      <c r="K307" s="110"/>
      <c r="L307" s="110"/>
      <c r="M307" s="110"/>
    </row>
    <row r="308">
      <c r="A308" s="103"/>
      <c r="B308" s="104"/>
      <c r="C308" s="105"/>
      <c r="D308" s="106"/>
      <c r="E308" s="107"/>
      <c r="F308" s="108"/>
      <c r="G308" s="109"/>
      <c r="H308" s="109"/>
      <c r="I308" s="110"/>
      <c r="J308" s="110"/>
      <c r="K308" s="110"/>
      <c r="L308" s="110"/>
      <c r="M308" s="110"/>
    </row>
    <row r="309">
      <c r="A309" s="103"/>
      <c r="B309" s="104"/>
      <c r="C309" s="105"/>
      <c r="D309" s="106"/>
      <c r="E309" s="107"/>
      <c r="F309" s="108"/>
      <c r="G309" s="109"/>
      <c r="H309" s="109"/>
      <c r="I309" s="110"/>
      <c r="J309" s="110"/>
      <c r="K309" s="110"/>
      <c r="L309" s="110"/>
      <c r="M309" s="110"/>
    </row>
    <row r="310">
      <c r="A310" s="103"/>
      <c r="B310" s="104"/>
      <c r="C310" s="105"/>
      <c r="D310" s="106"/>
      <c r="E310" s="107"/>
      <c r="F310" s="108"/>
      <c r="G310" s="109"/>
      <c r="H310" s="109"/>
      <c r="I310" s="110"/>
      <c r="J310" s="110"/>
      <c r="K310" s="110"/>
      <c r="L310" s="110"/>
      <c r="M310" s="110"/>
    </row>
    <row r="311">
      <c r="A311" s="103"/>
      <c r="B311" s="104"/>
      <c r="C311" s="105"/>
      <c r="D311" s="106"/>
      <c r="E311" s="107"/>
      <c r="F311" s="108"/>
      <c r="G311" s="109"/>
      <c r="H311" s="109"/>
      <c r="I311" s="110"/>
      <c r="J311" s="110"/>
      <c r="K311" s="110"/>
      <c r="L311" s="110"/>
      <c r="M311" s="110"/>
    </row>
    <row r="312">
      <c r="A312" s="103"/>
      <c r="B312" s="104"/>
      <c r="C312" s="105"/>
      <c r="D312" s="106"/>
      <c r="E312" s="107"/>
      <c r="F312" s="108"/>
      <c r="G312" s="109"/>
      <c r="H312" s="109"/>
      <c r="I312" s="110"/>
      <c r="J312" s="110"/>
      <c r="K312" s="110"/>
      <c r="L312" s="110"/>
      <c r="M312" s="110"/>
    </row>
    <row r="313">
      <c r="A313" s="103"/>
      <c r="B313" s="104"/>
      <c r="C313" s="105"/>
      <c r="D313" s="106"/>
      <c r="E313" s="107"/>
      <c r="F313" s="108"/>
      <c r="G313" s="109"/>
      <c r="H313" s="109"/>
      <c r="I313" s="110"/>
      <c r="J313" s="110"/>
      <c r="K313" s="110"/>
      <c r="L313" s="110"/>
      <c r="M313" s="110"/>
    </row>
    <row r="314">
      <c r="A314" s="103"/>
      <c r="B314" s="104"/>
      <c r="C314" s="105"/>
      <c r="D314" s="106"/>
      <c r="E314" s="107"/>
      <c r="F314" s="108"/>
      <c r="G314" s="109"/>
      <c r="H314" s="109"/>
      <c r="I314" s="110"/>
      <c r="J314" s="110"/>
      <c r="K314" s="110"/>
      <c r="L314" s="110"/>
      <c r="M314" s="110"/>
    </row>
    <row r="315">
      <c r="A315" s="103"/>
      <c r="B315" s="104"/>
      <c r="C315" s="105"/>
      <c r="D315" s="106"/>
      <c r="E315" s="107"/>
      <c r="F315" s="108"/>
      <c r="G315" s="109"/>
      <c r="H315" s="109"/>
      <c r="I315" s="110"/>
      <c r="J315" s="110"/>
      <c r="K315" s="110"/>
      <c r="L315" s="110"/>
      <c r="M315" s="110"/>
    </row>
    <row r="316">
      <c r="A316" s="103"/>
      <c r="B316" s="104"/>
      <c r="C316" s="105"/>
      <c r="D316" s="106"/>
      <c r="E316" s="107"/>
      <c r="F316" s="108"/>
      <c r="G316" s="109"/>
      <c r="H316" s="109"/>
      <c r="I316" s="110"/>
      <c r="J316" s="110"/>
      <c r="K316" s="110"/>
      <c r="L316" s="110"/>
      <c r="M316" s="110"/>
    </row>
    <row r="317">
      <c r="A317" s="103"/>
      <c r="B317" s="104"/>
      <c r="C317" s="105"/>
      <c r="D317" s="106"/>
      <c r="E317" s="107"/>
      <c r="F317" s="108"/>
      <c r="G317" s="109"/>
      <c r="H317" s="109"/>
      <c r="I317" s="110"/>
      <c r="J317" s="110"/>
      <c r="K317" s="110"/>
      <c r="L317" s="110"/>
      <c r="M317" s="110"/>
    </row>
    <row r="318">
      <c r="A318" s="103"/>
      <c r="B318" s="104"/>
      <c r="C318" s="105"/>
      <c r="D318" s="106"/>
      <c r="E318" s="107"/>
      <c r="F318" s="108"/>
      <c r="G318" s="109"/>
      <c r="H318" s="109"/>
      <c r="I318" s="110"/>
      <c r="J318" s="110"/>
      <c r="K318" s="110"/>
      <c r="L318" s="110"/>
      <c r="M318" s="110"/>
    </row>
    <row r="319">
      <c r="A319" s="103"/>
      <c r="B319" s="104"/>
      <c r="C319" s="105"/>
      <c r="D319" s="106"/>
      <c r="E319" s="107"/>
      <c r="F319" s="108"/>
      <c r="G319" s="109"/>
      <c r="H319" s="109"/>
      <c r="I319" s="110"/>
      <c r="J319" s="110"/>
      <c r="K319" s="110"/>
      <c r="L319" s="110"/>
      <c r="M319" s="110"/>
    </row>
    <row r="320">
      <c r="A320" s="103"/>
      <c r="B320" s="104"/>
      <c r="C320" s="105"/>
      <c r="D320" s="106"/>
      <c r="E320" s="107"/>
      <c r="F320" s="108"/>
      <c r="G320" s="109"/>
      <c r="H320" s="109"/>
      <c r="I320" s="110"/>
      <c r="J320" s="110"/>
      <c r="K320" s="110"/>
      <c r="L320" s="110"/>
      <c r="M320" s="110"/>
    </row>
    <row r="321">
      <c r="A321" s="103"/>
      <c r="B321" s="104"/>
      <c r="C321" s="105"/>
      <c r="D321" s="106"/>
      <c r="E321" s="107"/>
      <c r="F321" s="108"/>
      <c r="G321" s="109"/>
      <c r="H321" s="109"/>
      <c r="I321" s="110"/>
      <c r="J321" s="110"/>
      <c r="K321" s="110"/>
      <c r="L321" s="110"/>
      <c r="M321" s="110"/>
    </row>
    <row r="322">
      <c r="A322" s="103"/>
      <c r="B322" s="104"/>
      <c r="C322" s="105"/>
      <c r="D322" s="106"/>
      <c r="E322" s="107"/>
      <c r="F322" s="108"/>
      <c r="G322" s="109"/>
      <c r="H322" s="109"/>
      <c r="I322" s="110"/>
      <c r="J322" s="110"/>
      <c r="K322" s="110"/>
      <c r="L322" s="110"/>
      <c r="M322" s="110"/>
    </row>
    <row r="323">
      <c r="A323" s="103"/>
      <c r="B323" s="104"/>
      <c r="C323" s="105"/>
      <c r="D323" s="106"/>
      <c r="E323" s="107"/>
      <c r="F323" s="108"/>
      <c r="G323" s="109"/>
      <c r="H323" s="109"/>
      <c r="I323" s="110"/>
      <c r="J323" s="110"/>
      <c r="K323" s="110"/>
      <c r="L323" s="110"/>
      <c r="M323" s="110"/>
    </row>
    <row r="324">
      <c r="A324" s="103"/>
      <c r="B324" s="104"/>
      <c r="C324" s="105"/>
      <c r="D324" s="106"/>
      <c r="E324" s="107"/>
      <c r="F324" s="108"/>
      <c r="G324" s="109"/>
      <c r="H324" s="109"/>
      <c r="I324" s="110"/>
      <c r="J324" s="110"/>
      <c r="K324" s="110"/>
      <c r="L324" s="110"/>
      <c r="M324" s="110"/>
    </row>
    <row r="325">
      <c r="A325" s="103"/>
      <c r="B325" s="104"/>
      <c r="C325" s="105"/>
      <c r="D325" s="106"/>
      <c r="E325" s="107"/>
      <c r="F325" s="108"/>
      <c r="G325" s="109"/>
      <c r="H325" s="109"/>
      <c r="I325" s="110"/>
      <c r="J325" s="110"/>
      <c r="K325" s="110"/>
      <c r="L325" s="110"/>
      <c r="M325" s="110"/>
    </row>
    <row r="326">
      <c r="A326" s="103"/>
      <c r="B326" s="104"/>
      <c r="C326" s="105"/>
      <c r="D326" s="106"/>
      <c r="E326" s="107"/>
      <c r="F326" s="108"/>
      <c r="G326" s="109"/>
      <c r="H326" s="109"/>
      <c r="I326" s="110"/>
      <c r="J326" s="110"/>
      <c r="K326" s="110"/>
      <c r="L326" s="110"/>
      <c r="M326" s="110"/>
    </row>
    <row r="327">
      <c r="A327" s="103"/>
      <c r="B327" s="104"/>
      <c r="C327" s="105"/>
      <c r="D327" s="106"/>
      <c r="E327" s="107"/>
      <c r="F327" s="108"/>
      <c r="G327" s="109"/>
      <c r="H327" s="109"/>
      <c r="I327" s="110"/>
      <c r="J327" s="110"/>
      <c r="K327" s="110"/>
      <c r="L327" s="110"/>
      <c r="M327" s="110"/>
    </row>
    <row r="328">
      <c r="A328" s="103"/>
      <c r="B328" s="104"/>
      <c r="C328" s="105"/>
      <c r="D328" s="106"/>
      <c r="E328" s="107"/>
      <c r="F328" s="108"/>
      <c r="G328" s="109"/>
      <c r="H328" s="109"/>
      <c r="I328" s="110"/>
      <c r="J328" s="110"/>
      <c r="K328" s="110"/>
      <c r="L328" s="110"/>
      <c r="M328" s="110"/>
    </row>
    <row r="329">
      <c r="A329" s="103"/>
      <c r="B329" s="104"/>
      <c r="C329" s="105"/>
      <c r="D329" s="106"/>
      <c r="E329" s="107"/>
      <c r="F329" s="108"/>
      <c r="G329" s="109"/>
      <c r="H329" s="109"/>
      <c r="I329" s="110"/>
      <c r="J329" s="110"/>
      <c r="K329" s="110"/>
      <c r="L329" s="110"/>
      <c r="M329" s="110"/>
    </row>
    <row r="330">
      <c r="A330" s="103"/>
      <c r="B330" s="104"/>
      <c r="C330" s="105"/>
      <c r="D330" s="106"/>
      <c r="E330" s="107"/>
      <c r="F330" s="108"/>
      <c r="G330" s="109"/>
      <c r="H330" s="109"/>
      <c r="I330" s="110"/>
      <c r="J330" s="110"/>
      <c r="K330" s="110"/>
      <c r="L330" s="110"/>
      <c r="M330" s="110"/>
    </row>
    <row r="331">
      <c r="A331" s="103"/>
      <c r="B331" s="104"/>
      <c r="C331" s="105"/>
      <c r="D331" s="106"/>
      <c r="E331" s="107"/>
      <c r="F331" s="108"/>
      <c r="G331" s="109"/>
      <c r="H331" s="109"/>
      <c r="I331" s="110"/>
      <c r="J331" s="110"/>
      <c r="K331" s="110"/>
      <c r="L331" s="110"/>
      <c r="M331" s="110"/>
    </row>
    <row r="332">
      <c r="A332" s="103"/>
      <c r="B332" s="104"/>
      <c r="C332" s="105"/>
      <c r="D332" s="106"/>
      <c r="E332" s="107"/>
      <c r="F332" s="108"/>
      <c r="G332" s="109"/>
      <c r="H332" s="109"/>
      <c r="I332" s="110"/>
      <c r="J332" s="110"/>
      <c r="K332" s="110"/>
      <c r="L332" s="110"/>
      <c r="M332" s="110"/>
    </row>
    <row r="333">
      <c r="A333" s="103"/>
      <c r="B333" s="104"/>
      <c r="C333" s="105"/>
      <c r="D333" s="106"/>
      <c r="E333" s="107"/>
      <c r="F333" s="108"/>
      <c r="G333" s="109"/>
      <c r="H333" s="109"/>
      <c r="I333" s="110"/>
      <c r="J333" s="110"/>
      <c r="K333" s="110"/>
      <c r="L333" s="110"/>
      <c r="M333" s="110"/>
    </row>
    <row r="334">
      <c r="A334" s="103"/>
      <c r="B334" s="104"/>
      <c r="C334" s="105"/>
      <c r="D334" s="106"/>
      <c r="E334" s="107"/>
      <c r="F334" s="108"/>
      <c r="G334" s="109"/>
      <c r="H334" s="109"/>
      <c r="I334" s="110"/>
      <c r="J334" s="110"/>
      <c r="K334" s="110"/>
      <c r="L334" s="110"/>
      <c r="M334" s="110"/>
    </row>
    <row r="335">
      <c r="A335" s="103"/>
      <c r="B335" s="104"/>
      <c r="C335" s="105"/>
      <c r="D335" s="106"/>
      <c r="E335" s="107"/>
      <c r="F335" s="108"/>
      <c r="G335" s="109"/>
      <c r="H335" s="109"/>
      <c r="I335" s="110"/>
      <c r="J335" s="110"/>
      <c r="K335" s="110"/>
      <c r="L335" s="110"/>
      <c r="M335" s="110"/>
    </row>
    <row r="336">
      <c r="A336" s="103"/>
      <c r="B336" s="104"/>
      <c r="C336" s="105"/>
      <c r="D336" s="106"/>
      <c r="E336" s="107"/>
      <c r="F336" s="108"/>
      <c r="G336" s="109"/>
      <c r="H336" s="109"/>
      <c r="I336" s="110"/>
      <c r="J336" s="110"/>
      <c r="K336" s="110"/>
      <c r="L336" s="110"/>
      <c r="M336" s="110"/>
    </row>
    <row r="337">
      <c r="A337" s="103"/>
      <c r="B337" s="104"/>
      <c r="C337" s="105"/>
      <c r="D337" s="106"/>
      <c r="E337" s="107"/>
      <c r="F337" s="108"/>
      <c r="G337" s="109"/>
      <c r="H337" s="109"/>
      <c r="I337" s="110"/>
      <c r="J337" s="110"/>
      <c r="K337" s="110"/>
      <c r="L337" s="110"/>
      <c r="M337" s="110"/>
    </row>
    <row r="338">
      <c r="A338" s="103"/>
      <c r="B338" s="104"/>
      <c r="C338" s="105"/>
      <c r="D338" s="106"/>
      <c r="E338" s="107"/>
      <c r="F338" s="108"/>
      <c r="G338" s="109"/>
      <c r="H338" s="109"/>
      <c r="I338" s="110"/>
      <c r="J338" s="110"/>
      <c r="K338" s="110"/>
      <c r="L338" s="110"/>
      <c r="M338" s="110"/>
    </row>
    <row r="339">
      <c r="A339" s="103"/>
      <c r="B339" s="104"/>
      <c r="C339" s="105"/>
      <c r="D339" s="106"/>
      <c r="E339" s="107"/>
      <c r="F339" s="108"/>
      <c r="G339" s="109"/>
      <c r="H339" s="109"/>
      <c r="I339" s="110"/>
      <c r="J339" s="110"/>
      <c r="K339" s="110"/>
      <c r="L339" s="110"/>
      <c r="M339" s="110"/>
    </row>
    <row r="340">
      <c r="A340" s="103"/>
      <c r="B340" s="104"/>
      <c r="C340" s="105"/>
      <c r="D340" s="106"/>
      <c r="E340" s="107"/>
      <c r="F340" s="108"/>
      <c r="G340" s="109"/>
      <c r="H340" s="109"/>
      <c r="I340" s="110"/>
      <c r="J340" s="110"/>
      <c r="K340" s="110"/>
      <c r="L340" s="110"/>
      <c r="M340" s="110"/>
    </row>
    <row r="341">
      <c r="A341" s="103"/>
      <c r="B341" s="104"/>
      <c r="C341" s="105"/>
      <c r="D341" s="106"/>
      <c r="E341" s="107"/>
      <c r="F341" s="108"/>
      <c r="G341" s="109"/>
      <c r="H341" s="109"/>
      <c r="I341" s="110"/>
      <c r="J341" s="110"/>
      <c r="K341" s="110"/>
      <c r="L341" s="110"/>
      <c r="M341" s="110"/>
    </row>
    <row r="342">
      <c r="A342" s="103"/>
      <c r="B342" s="104"/>
      <c r="C342" s="105"/>
      <c r="D342" s="106"/>
      <c r="E342" s="107"/>
      <c r="F342" s="108"/>
      <c r="G342" s="109"/>
      <c r="H342" s="109"/>
      <c r="I342" s="110"/>
      <c r="J342" s="110"/>
      <c r="K342" s="110"/>
      <c r="L342" s="110"/>
      <c r="M342" s="110"/>
    </row>
    <row r="343">
      <c r="A343" s="103"/>
      <c r="B343" s="104"/>
      <c r="C343" s="105"/>
      <c r="D343" s="106"/>
      <c r="E343" s="107"/>
      <c r="F343" s="108"/>
      <c r="G343" s="109"/>
      <c r="H343" s="109"/>
      <c r="I343" s="110"/>
      <c r="J343" s="110"/>
      <c r="K343" s="110"/>
      <c r="L343" s="110"/>
      <c r="M343" s="110"/>
    </row>
    <row r="344">
      <c r="A344" s="103"/>
      <c r="B344" s="104"/>
      <c r="C344" s="105"/>
      <c r="D344" s="106"/>
      <c r="E344" s="107"/>
      <c r="F344" s="108"/>
      <c r="G344" s="109"/>
      <c r="H344" s="109"/>
      <c r="I344" s="110"/>
      <c r="J344" s="110"/>
      <c r="K344" s="110"/>
      <c r="L344" s="110"/>
      <c r="M344" s="110"/>
    </row>
    <row r="345">
      <c r="A345" s="103"/>
      <c r="B345" s="104"/>
      <c r="C345" s="105"/>
      <c r="D345" s="106"/>
      <c r="E345" s="107"/>
      <c r="F345" s="108"/>
      <c r="G345" s="109"/>
      <c r="H345" s="109"/>
      <c r="I345" s="110"/>
      <c r="J345" s="110"/>
      <c r="K345" s="110"/>
      <c r="L345" s="110"/>
      <c r="M345" s="110"/>
    </row>
    <row r="346">
      <c r="A346" s="103"/>
      <c r="B346" s="104"/>
      <c r="C346" s="105"/>
      <c r="D346" s="106"/>
      <c r="E346" s="107"/>
      <c r="F346" s="108"/>
      <c r="G346" s="109"/>
      <c r="H346" s="109"/>
      <c r="I346" s="110"/>
      <c r="J346" s="110"/>
      <c r="K346" s="110"/>
      <c r="L346" s="110"/>
      <c r="M346" s="110"/>
    </row>
    <row r="347">
      <c r="A347" s="103"/>
      <c r="B347" s="104"/>
      <c r="C347" s="105"/>
      <c r="D347" s="106"/>
      <c r="E347" s="107"/>
      <c r="F347" s="108"/>
      <c r="G347" s="109"/>
      <c r="H347" s="109"/>
      <c r="I347" s="110"/>
      <c r="J347" s="110"/>
      <c r="K347" s="110"/>
      <c r="L347" s="110"/>
      <c r="M347" s="110"/>
    </row>
    <row r="348">
      <c r="A348" s="103"/>
      <c r="B348" s="104"/>
      <c r="C348" s="105"/>
      <c r="D348" s="106"/>
      <c r="E348" s="107"/>
      <c r="F348" s="108"/>
      <c r="G348" s="109"/>
      <c r="H348" s="109"/>
      <c r="I348" s="110"/>
      <c r="J348" s="110"/>
      <c r="K348" s="110"/>
      <c r="L348" s="110"/>
      <c r="M348" s="110"/>
    </row>
    <row r="349">
      <c r="A349" s="103"/>
      <c r="B349" s="104"/>
      <c r="C349" s="105"/>
      <c r="D349" s="106"/>
      <c r="E349" s="107"/>
      <c r="F349" s="108"/>
      <c r="G349" s="109"/>
      <c r="H349" s="109"/>
      <c r="I349" s="110"/>
      <c r="J349" s="110"/>
      <c r="K349" s="110"/>
      <c r="L349" s="110"/>
      <c r="M349" s="110"/>
    </row>
    <row r="350">
      <c r="A350" s="103"/>
      <c r="B350" s="104"/>
      <c r="C350" s="105"/>
      <c r="D350" s="106"/>
      <c r="E350" s="107"/>
      <c r="F350" s="108"/>
      <c r="G350" s="109"/>
      <c r="H350" s="109"/>
      <c r="I350" s="110"/>
      <c r="J350" s="110"/>
      <c r="K350" s="110"/>
      <c r="L350" s="110"/>
      <c r="M350" s="110"/>
    </row>
    <row r="351">
      <c r="A351" s="103"/>
      <c r="B351" s="104"/>
      <c r="C351" s="105"/>
      <c r="D351" s="106"/>
      <c r="E351" s="107"/>
      <c r="F351" s="108"/>
      <c r="G351" s="109"/>
      <c r="H351" s="109"/>
      <c r="I351" s="110"/>
      <c r="J351" s="110"/>
      <c r="K351" s="110"/>
      <c r="L351" s="110"/>
      <c r="M351" s="110"/>
    </row>
    <row r="352">
      <c r="A352" s="103"/>
      <c r="B352" s="104"/>
      <c r="C352" s="105"/>
      <c r="D352" s="106"/>
      <c r="E352" s="107"/>
      <c r="F352" s="108"/>
      <c r="G352" s="109"/>
      <c r="H352" s="109"/>
      <c r="I352" s="110"/>
      <c r="J352" s="110"/>
      <c r="K352" s="110"/>
      <c r="L352" s="110"/>
      <c r="M352" s="110"/>
    </row>
    <row r="353">
      <c r="A353" s="103"/>
      <c r="B353" s="104"/>
      <c r="C353" s="105"/>
      <c r="D353" s="106"/>
      <c r="E353" s="107"/>
      <c r="F353" s="108"/>
      <c r="G353" s="109"/>
      <c r="H353" s="109"/>
      <c r="I353" s="110"/>
      <c r="J353" s="110"/>
      <c r="K353" s="110"/>
      <c r="L353" s="110"/>
      <c r="M353" s="110"/>
    </row>
    <row r="354">
      <c r="A354" s="103"/>
      <c r="B354" s="104"/>
      <c r="C354" s="105"/>
      <c r="D354" s="106"/>
      <c r="E354" s="107"/>
      <c r="F354" s="108"/>
      <c r="G354" s="109"/>
      <c r="H354" s="109"/>
      <c r="I354" s="110"/>
      <c r="J354" s="110"/>
      <c r="K354" s="110"/>
      <c r="L354" s="110"/>
      <c r="M354" s="110"/>
    </row>
    <row r="355">
      <c r="A355" s="103"/>
      <c r="B355" s="104"/>
      <c r="C355" s="105"/>
      <c r="D355" s="106"/>
      <c r="E355" s="107"/>
      <c r="F355" s="108"/>
      <c r="G355" s="109"/>
      <c r="H355" s="109"/>
      <c r="I355" s="110"/>
      <c r="J355" s="110"/>
      <c r="K355" s="110"/>
      <c r="L355" s="110"/>
      <c r="M355" s="110"/>
    </row>
    <row r="356">
      <c r="A356" s="103"/>
      <c r="B356" s="104"/>
      <c r="C356" s="105"/>
      <c r="D356" s="106"/>
      <c r="E356" s="107"/>
      <c r="F356" s="108"/>
      <c r="G356" s="109"/>
      <c r="H356" s="109"/>
      <c r="I356" s="110"/>
      <c r="J356" s="110"/>
      <c r="K356" s="110"/>
      <c r="L356" s="110"/>
      <c r="M356" s="110"/>
    </row>
    <row r="357">
      <c r="A357" s="103"/>
      <c r="B357" s="104"/>
      <c r="C357" s="105"/>
      <c r="D357" s="106"/>
      <c r="E357" s="107"/>
      <c r="F357" s="108"/>
      <c r="G357" s="109"/>
      <c r="H357" s="109"/>
      <c r="I357" s="110"/>
      <c r="J357" s="110"/>
      <c r="K357" s="110"/>
      <c r="L357" s="110"/>
      <c r="M357" s="110"/>
    </row>
    <row r="358">
      <c r="A358" s="103"/>
      <c r="B358" s="104"/>
      <c r="C358" s="105"/>
      <c r="D358" s="106"/>
      <c r="E358" s="107"/>
      <c r="F358" s="108"/>
      <c r="G358" s="109"/>
      <c r="H358" s="109"/>
      <c r="I358" s="110"/>
      <c r="J358" s="110"/>
      <c r="K358" s="110"/>
      <c r="L358" s="110"/>
      <c r="M358" s="110"/>
    </row>
    <row r="359">
      <c r="A359" s="103"/>
      <c r="B359" s="104"/>
      <c r="C359" s="105"/>
      <c r="D359" s="106"/>
      <c r="E359" s="107"/>
      <c r="F359" s="108"/>
      <c r="G359" s="109"/>
      <c r="H359" s="109"/>
      <c r="I359" s="110"/>
      <c r="J359" s="110"/>
      <c r="K359" s="110"/>
      <c r="L359" s="110"/>
      <c r="M359" s="110"/>
    </row>
    <row r="360">
      <c r="A360" s="103"/>
      <c r="B360" s="104"/>
      <c r="C360" s="105"/>
      <c r="D360" s="106"/>
      <c r="E360" s="107"/>
      <c r="F360" s="108"/>
      <c r="G360" s="109"/>
      <c r="H360" s="109"/>
      <c r="I360" s="110"/>
      <c r="J360" s="110"/>
      <c r="K360" s="110"/>
      <c r="L360" s="110"/>
      <c r="M360" s="110"/>
    </row>
    <row r="361">
      <c r="A361" s="103"/>
      <c r="B361" s="104"/>
      <c r="C361" s="105"/>
      <c r="D361" s="106"/>
      <c r="E361" s="107"/>
      <c r="F361" s="108"/>
      <c r="G361" s="109"/>
      <c r="H361" s="109"/>
      <c r="I361" s="110"/>
      <c r="J361" s="110"/>
      <c r="K361" s="110"/>
      <c r="L361" s="110"/>
      <c r="M361" s="110"/>
    </row>
    <row r="362">
      <c r="A362" s="103"/>
      <c r="B362" s="104"/>
      <c r="C362" s="105"/>
      <c r="D362" s="106"/>
      <c r="E362" s="107"/>
      <c r="F362" s="108"/>
      <c r="G362" s="109"/>
      <c r="H362" s="109"/>
      <c r="I362" s="110"/>
      <c r="J362" s="110"/>
      <c r="K362" s="110"/>
      <c r="L362" s="110"/>
      <c r="M362" s="110"/>
    </row>
    <row r="363">
      <c r="A363" s="103"/>
      <c r="B363" s="104"/>
      <c r="C363" s="105"/>
      <c r="D363" s="106"/>
      <c r="E363" s="107"/>
      <c r="F363" s="108"/>
      <c r="G363" s="109"/>
      <c r="H363" s="109"/>
      <c r="I363" s="110"/>
      <c r="J363" s="110"/>
      <c r="K363" s="110"/>
      <c r="L363" s="110"/>
      <c r="M363" s="110"/>
    </row>
    <row r="364">
      <c r="A364" s="103"/>
      <c r="B364" s="104"/>
      <c r="C364" s="105"/>
      <c r="D364" s="106"/>
      <c r="E364" s="107"/>
      <c r="F364" s="108"/>
      <c r="G364" s="109"/>
      <c r="H364" s="109"/>
      <c r="I364" s="110"/>
      <c r="J364" s="110"/>
      <c r="K364" s="110"/>
      <c r="L364" s="110"/>
      <c r="M364" s="110"/>
    </row>
    <row r="365">
      <c r="A365" s="103"/>
      <c r="B365" s="104"/>
      <c r="C365" s="105"/>
      <c r="D365" s="106"/>
      <c r="E365" s="107"/>
      <c r="F365" s="108"/>
      <c r="G365" s="109"/>
      <c r="H365" s="109"/>
      <c r="I365" s="110"/>
      <c r="J365" s="110"/>
      <c r="K365" s="110"/>
      <c r="L365" s="110"/>
      <c r="M365" s="110"/>
    </row>
    <row r="366">
      <c r="A366" s="103"/>
      <c r="B366" s="104"/>
      <c r="C366" s="105"/>
      <c r="D366" s="106"/>
      <c r="E366" s="107"/>
      <c r="F366" s="108"/>
      <c r="G366" s="109"/>
      <c r="H366" s="109"/>
      <c r="I366" s="110"/>
      <c r="J366" s="110"/>
      <c r="K366" s="110"/>
      <c r="L366" s="110"/>
      <c r="M366" s="110"/>
    </row>
    <row r="367">
      <c r="A367" s="103"/>
      <c r="B367" s="104"/>
      <c r="C367" s="105"/>
      <c r="D367" s="106"/>
      <c r="E367" s="107"/>
      <c r="F367" s="108"/>
      <c r="G367" s="109"/>
      <c r="H367" s="109"/>
      <c r="I367" s="110"/>
      <c r="J367" s="110"/>
      <c r="K367" s="110"/>
      <c r="L367" s="110"/>
      <c r="M367" s="110"/>
    </row>
    <row r="368">
      <c r="A368" s="103"/>
      <c r="B368" s="104"/>
      <c r="C368" s="105"/>
      <c r="D368" s="106"/>
      <c r="E368" s="107"/>
      <c r="F368" s="108"/>
      <c r="G368" s="109"/>
      <c r="H368" s="109"/>
      <c r="I368" s="110"/>
      <c r="J368" s="110"/>
      <c r="K368" s="110"/>
      <c r="L368" s="110"/>
      <c r="M368" s="110"/>
    </row>
    <row r="369">
      <c r="A369" s="103"/>
      <c r="B369" s="104"/>
      <c r="C369" s="105"/>
      <c r="D369" s="106"/>
      <c r="E369" s="107"/>
      <c r="F369" s="108"/>
      <c r="G369" s="109"/>
      <c r="H369" s="109"/>
      <c r="I369" s="110"/>
      <c r="J369" s="110"/>
      <c r="K369" s="110"/>
      <c r="L369" s="110"/>
      <c r="M369" s="110"/>
    </row>
    <row r="370">
      <c r="A370" s="103"/>
      <c r="B370" s="104"/>
      <c r="C370" s="105"/>
      <c r="D370" s="106"/>
      <c r="E370" s="107"/>
      <c r="F370" s="108"/>
      <c r="G370" s="109"/>
      <c r="H370" s="109"/>
      <c r="I370" s="110"/>
      <c r="J370" s="110"/>
      <c r="K370" s="110"/>
      <c r="L370" s="110"/>
      <c r="M370" s="110"/>
    </row>
    <row r="371">
      <c r="A371" s="103"/>
      <c r="B371" s="104"/>
      <c r="C371" s="105"/>
      <c r="D371" s="106"/>
      <c r="E371" s="107"/>
      <c r="F371" s="108"/>
      <c r="G371" s="109"/>
      <c r="H371" s="109"/>
      <c r="I371" s="110"/>
      <c r="J371" s="110"/>
      <c r="K371" s="110"/>
      <c r="L371" s="110"/>
      <c r="M371" s="110"/>
    </row>
    <row r="372">
      <c r="A372" s="103"/>
      <c r="B372" s="104"/>
      <c r="C372" s="105"/>
      <c r="D372" s="106"/>
      <c r="E372" s="107"/>
      <c r="F372" s="108"/>
      <c r="G372" s="109"/>
      <c r="H372" s="109"/>
      <c r="I372" s="110"/>
      <c r="J372" s="110"/>
      <c r="K372" s="110"/>
      <c r="L372" s="110"/>
      <c r="M372" s="110"/>
    </row>
    <row r="373">
      <c r="A373" s="103"/>
      <c r="B373" s="104"/>
      <c r="C373" s="105"/>
      <c r="D373" s="106"/>
      <c r="E373" s="107"/>
      <c r="F373" s="108"/>
      <c r="G373" s="109"/>
      <c r="H373" s="109"/>
      <c r="I373" s="110"/>
      <c r="J373" s="110"/>
      <c r="K373" s="110"/>
      <c r="L373" s="110"/>
      <c r="M373" s="110"/>
    </row>
    <row r="374">
      <c r="A374" s="103"/>
      <c r="B374" s="104"/>
      <c r="C374" s="105"/>
      <c r="D374" s="106"/>
      <c r="E374" s="107"/>
      <c r="F374" s="108"/>
      <c r="G374" s="109"/>
      <c r="H374" s="109"/>
      <c r="I374" s="110"/>
      <c r="J374" s="110"/>
      <c r="K374" s="110"/>
      <c r="L374" s="110"/>
      <c r="M374" s="110"/>
    </row>
    <row r="375">
      <c r="A375" s="103"/>
      <c r="B375" s="104"/>
      <c r="C375" s="105"/>
      <c r="D375" s="106"/>
      <c r="E375" s="107"/>
      <c r="F375" s="108"/>
      <c r="G375" s="109"/>
      <c r="H375" s="109"/>
      <c r="I375" s="110"/>
      <c r="J375" s="110"/>
      <c r="K375" s="110"/>
      <c r="L375" s="110"/>
      <c r="M375" s="110"/>
    </row>
    <row r="376">
      <c r="A376" s="103"/>
      <c r="B376" s="104"/>
      <c r="C376" s="105"/>
      <c r="D376" s="106"/>
      <c r="E376" s="107"/>
      <c r="F376" s="108"/>
      <c r="G376" s="109"/>
      <c r="H376" s="109"/>
      <c r="I376" s="110"/>
      <c r="J376" s="110"/>
      <c r="K376" s="110"/>
      <c r="L376" s="110"/>
      <c r="M376" s="110"/>
    </row>
    <row r="377">
      <c r="A377" s="103"/>
      <c r="B377" s="104"/>
      <c r="C377" s="105"/>
      <c r="D377" s="106"/>
      <c r="E377" s="107"/>
      <c r="F377" s="108"/>
      <c r="G377" s="109"/>
      <c r="H377" s="109"/>
      <c r="I377" s="110"/>
      <c r="J377" s="110"/>
      <c r="K377" s="110"/>
      <c r="L377" s="110"/>
      <c r="M377" s="110"/>
    </row>
    <row r="378">
      <c r="A378" s="103"/>
      <c r="B378" s="104"/>
      <c r="C378" s="105"/>
      <c r="D378" s="106"/>
      <c r="E378" s="107"/>
      <c r="F378" s="108"/>
      <c r="G378" s="109"/>
      <c r="H378" s="109"/>
      <c r="I378" s="110"/>
      <c r="J378" s="110"/>
      <c r="K378" s="110"/>
      <c r="L378" s="110"/>
      <c r="M378" s="110"/>
    </row>
    <row r="379">
      <c r="A379" s="103"/>
      <c r="B379" s="104"/>
      <c r="C379" s="105"/>
      <c r="D379" s="106"/>
      <c r="E379" s="107"/>
      <c r="F379" s="108"/>
      <c r="G379" s="109"/>
      <c r="H379" s="109"/>
      <c r="I379" s="110"/>
      <c r="J379" s="110"/>
      <c r="K379" s="110"/>
      <c r="L379" s="110"/>
      <c r="M379" s="110"/>
    </row>
    <row r="380">
      <c r="A380" s="103"/>
      <c r="B380" s="104"/>
      <c r="C380" s="105"/>
      <c r="D380" s="106"/>
      <c r="E380" s="107"/>
      <c r="F380" s="108"/>
      <c r="G380" s="109"/>
      <c r="H380" s="109"/>
      <c r="I380" s="110"/>
      <c r="J380" s="110"/>
      <c r="K380" s="110"/>
      <c r="L380" s="110"/>
      <c r="M380" s="110"/>
    </row>
    <row r="381">
      <c r="A381" s="103"/>
      <c r="B381" s="104"/>
      <c r="C381" s="105"/>
      <c r="D381" s="106"/>
      <c r="E381" s="107"/>
      <c r="F381" s="108"/>
      <c r="G381" s="109"/>
      <c r="H381" s="109"/>
      <c r="I381" s="110"/>
      <c r="J381" s="110"/>
      <c r="K381" s="110"/>
      <c r="L381" s="110"/>
      <c r="M381" s="110"/>
    </row>
    <row r="382">
      <c r="A382" s="103"/>
      <c r="B382" s="104"/>
      <c r="C382" s="105"/>
      <c r="D382" s="106"/>
      <c r="E382" s="107"/>
      <c r="F382" s="108"/>
      <c r="G382" s="109"/>
      <c r="H382" s="109"/>
      <c r="I382" s="110"/>
      <c r="J382" s="110"/>
      <c r="K382" s="110"/>
      <c r="L382" s="110"/>
      <c r="M382" s="110"/>
    </row>
    <row r="383">
      <c r="A383" s="103"/>
      <c r="B383" s="104"/>
      <c r="C383" s="105"/>
      <c r="D383" s="106"/>
      <c r="E383" s="107"/>
      <c r="F383" s="108"/>
      <c r="G383" s="109"/>
      <c r="H383" s="109"/>
      <c r="I383" s="110"/>
      <c r="J383" s="110"/>
      <c r="K383" s="110"/>
      <c r="L383" s="110"/>
      <c r="M383" s="110"/>
    </row>
    <row r="384">
      <c r="A384" s="103"/>
      <c r="B384" s="104"/>
      <c r="C384" s="105"/>
      <c r="D384" s="106"/>
      <c r="E384" s="107"/>
      <c r="F384" s="108"/>
      <c r="G384" s="109"/>
      <c r="H384" s="109"/>
      <c r="I384" s="110"/>
      <c r="J384" s="110"/>
      <c r="K384" s="110"/>
      <c r="L384" s="110"/>
      <c r="M384" s="110"/>
    </row>
    <row r="385">
      <c r="A385" s="103"/>
      <c r="B385" s="104"/>
      <c r="C385" s="105"/>
      <c r="D385" s="106"/>
      <c r="E385" s="107"/>
      <c r="F385" s="108"/>
      <c r="G385" s="109"/>
      <c r="H385" s="109"/>
      <c r="I385" s="110"/>
      <c r="J385" s="110"/>
      <c r="K385" s="110"/>
      <c r="L385" s="110"/>
      <c r="M385" s="110"/>
    </row>
    <row r="386">
      <c r="A386" s="103"/>
      <c r="B386" s="104"/>
      <c r="C386" s="105"/>
      <c r="D386" s="106"/>
      <c r="E386" s="107"/>
      <c r="F386" s="108"/>
      <c r="G386" s="109"/>
      <c r="H386" s="109"/>
      <c r="I386" s="110"/>
      <c r="J386" s="110"/>
      <c r="K386" s="110"/>
      <c r="L386" s="110"/>
      <c r="M386" s="110"/>
    </row>
    <row r="387">
      <c r="A387" s="103"/>
      <c r="B387" s="104"/>
      <c r="C387" s="105"/>
      <c r="D387" s="106"/>
      <c r="E387" s="107"/>
      <c r="F387" s="108"/>
      <c r="G387" s="109"/>
      <c r="H387" s="109"/>
      <c r="I387" s="110"/>
      <c r="J387" s="110"/>
      <c r="K387" s="110"/>
      <c r="L387" s="110"/>
      <c r="M387" s="110"/>
    </row>
    <row r="388">
      <c r="A388" s="103"/>
      <c r="B388" s="104"/>
      <c r="C388" s="105"/>
      <c r="D388" s="106"/>
      <c r="E388" s="107"/>
      <c r="F388" s="108"/>
      <c r="G388" s="109"/>
      <c r="H388" s="109"/>
      <c r="I388" s="110"/>
      <c r="J388" s="110"/>
      <c r="K388" s="110"/>
      <c r="L388" s="110"/>
      <c r="M388" s="110"/>
    </row>
    <row r="389">
      <c r="A389" s="103"/>
      <c r="B389" s="104"/>
      <c r="C389" s="105"/>
      <c r="D389" s="106"/>
      <c r="E389" s="107"/>
      <c r="F389" s="108"/>
      <c r="G389" s="109"/>
      <c r="H389" s="109"/>
      <c r="I389" s="110"/>
      <c r="J389" s="110"/>
      <c r="K389" s="110"/>
      <c r="L389" s="110"/>
      <c r="M389" s="110"/>
    </row>
    <row r="390">
      <c r="A390" s="103"/>
      <c r="B390" s="104"/>
      <c r="C390" s="105"/>
      <c r="D390" s="106"/>
      <c r="E390" s="107"/>
      <c r="F390" s="108"/>
      <c r="G390" s="109"/>
      <c r="H390" s="109"/>
      <c r="I390" s="110"/>
      <c r="J390" s="110"/>
      <c r="K390" s="110"/>
      <c r="L390" s="110"/>
      <c r="M390" s="110"/>
    </row>
    <row r="391">
      <c r="A391" s="103"/>
      <c r="B391" s="104"/>
      <c r="C391" s="105"/>
      <c r="D391" s="106"/>
      <c r="E391" s="107"/>
      <c r="F391" s="108"/>
      <c r="G391" s="109"/>
      <c r="H391" s="109"/>
      <c r="I391" s="110"/>
      <c r="J391" s="110"/>
      <c r="K391" s="110"/>
      <c r="L391" s="110"/>
      <c r="M391" s="110"/>
    </row>
    <row r="392">
      <c r="A392" s="103"/>
      <c r="B392" s="104"/>
      <c r="C392" s="105"/>
      <c r="D392" s="106"/>
      <c r="E392" s="107"/>
      <c r="F392" s="108"/>
      <c r="G392" s="109"/>
      <c r="H392" s="109"/>
      <c r="I392" s="110"/>
      <c r="J392" s="110"/>
      <c r="K392" s="110"/>
      <c r="L392" s="110"/>
      <c r="M392" s="110"/>
    </row>
    <row r="393">
      <c r="A393" s="103"/>
      <c r="B393" s="104"/>
      <c r="C393" s="105"/>
      <c r="D393" s="106"/>
      <c r="E393" s="107"/>
      <c r="F393" s="108"/>
      <c r="G393" s="109"/>
      <c r="H393" s="109"/>
      <c r="I393" s="110"/>
      <c r="J393" s="110"/>
      <c r="K393" s="110"/>
      <c r="L393" s="110"/>
      <c r="M393" s="110"/>
    </row>
    <row r="394">
      <c r="A394" s="103"/>
      <c r="B394" s="104"/>
      <c r="C394" s="105"/>
      <c r="D394" s="106"/>
      <c r="E394" s="107"/>
      <c r="F394" s="108"/>
      <c r="G394" s="109"/>
      <c r="H394" s="109"/>
      <c r="I394" s="110"/>
      <c r="J394" s="110"/>
      <c r="K394" s="110"/>
      <c r="L394" s="110"/>
      <c r="M394" s="110"/>
    </row>
    <row r="395">
      <c r="A395" s="103"/>
      <c r="B395" s="104"/>
      <c r="C395" s="105"/>
      <c r="D395" s="106"/>
      <c r="E395" s="107"/>
      <c r="F395" s="108"/>
      <c r="G395" s="109"/>
      <c r="H395" s="109"/>
      <c r="I395" s="110"/>
      <c r="J395" s="110"/>
      <c r="K395" s="110"/>
      <c r="L395" s="110"/>
      <c r="M395" s="110"/>
    </row>
    <row r="396">
      <c r="A396" s="103"/>
      <c r="B396" s="104"/>
      <c r="C396" s="105"/>
      <c r="D396" s="106"/>
      <c r="E396" s="107"/>
      <c r="F396" s="108"/>
      <c r="G396" s="109"/>
      <c r="H396" s="109"/>
      <c r="I396" s="110"/>
      <c r="J396" s="110"/>
      <c r="K396" s="110"/>
      <c r="L396" s="110"/>
      <c r="M396" s="110"/>
    </row>
    <row r="397">
      <c r="A397" s="103"/>
      <c r="B397" s="104"/>
      <c r="C397" s="105"/>
      <c r="D397" s="106"/>
      <c r="E397" s="107"/>
      <c r="F397" s="108"/>
      <c r="G397" s="109"/>
      <c r="H397" s="109"/>
      <c r="I397" s="110"/>
      <c r="J397" s="110"/>
      <c r="K397" s="110"/>
      <c r="L397" s="110"/>
      <c r="M397" s="110"/>
    </row>
    <row r="398">
      <c r="A398" s="103"/>
      <c r="B398" s="104"/>
      <c r="C398" s="105"/>
      <c r="D398" s="106"/>
      <c r="E398" s="107"/>
      <c r="F398" s="108"/>
      <c r="G398" s="109"/>
      <c r="H398" s="109"/>
      <c r="I398" s="110"/>
      <c r="J398" s="110"/>
      <c r="K398" s="110"/>
      <c r="L398" s="110"/>
      <c r="M398" s="110"/>
    </row>
    <row r="399">
      <c r="A399" s="103"/>
      <c r="B399" s="104"/>
      <c r="C399" s="105"/>
      <c r="D399" s="106"/>
      <c r="E399" s="107"/>
      <c r="F399" s="108"/>
      <c r="G399" s="109"/>
      <c r="H399" s="109"/>
      <c r="I399" s="110"/>
      <c r="J399" s="110"/>
      <c r="K399" s="110"/>
      <c r="L399" s="110"/>
      <c r="M399" s="110"/>
    </row>
    <row r="400">
      <c r="A400" s="103"/>
      <c r="B400" s="104"/>
      <c r="C400" s="105"/>
      <c r="D400" s="106"/>
      <c r="E400" s="107"/>
      <c r="F400" s="108"/>
      <c r="G400" s="109"/>
      <c r="H400" s="109"/>
      <c r="I400" s="110"/>
      <c r="J400" s="110"/>
      <c r="K400" s="110"/>
      <c r="L400" s="110"/>
      <c r="M400" s="110"/>
    </row>
    <row r="401">
      <c r="A401" s="103"/>
      <c r="B401" s="104"/>
      <c r="C401" s="105"/>
      <c r="D401" s="106"/>
      <c r="E401" s="107"/>
      <c r="F401" s="108"/>
      <c r="G401" s="109"/>
      <c r="H401" s="109"/>
      <c r="I401" s="110"/>
      <c r="J401" s="110"/>
      <c r="K401" s="110"/>
      <c r="L401" s="110"/>
      <c r="M401" s="110"/>
    </row>
    <row r="402">
      <c r="A402" s="103"/>
      <c r="B402" s="104"/>
      <c r="C402" s="105"/>
      <c r="D402" s="106"/>
      <c r="E402" s="107"/>
      <c r="F402" s="108"/>
      <c r="G402" s="109"/>
      <c r="H402" s="109"/>
      <c r="I402" s="110"/>
      <c r="J402" s="110"/>
      <c r="K402" s="110"/>
      <c r="L402" s="110"/>
      <c r="M402" s="110"/>
    </row>
    <row r="403">
      <c r="A403" s="103"/>
      <c r="B403" s="104"/>
      <c r="C403" s="105"/>
      <c r="D403" s="106"/>
      <c r="E403" s="107"/>
      <c r="F403" s="108"/>
      <c r="G403" s="109"/>
      <c r="H403" s="109"/>
      <c r="I403" s="110"/>
      <c r="J403" s="110"/>
      <c r="K403" s="110"/>
      <c r="L403" s="110"/>
      <c r="M403" s="110"/>
    </row>
    <row r="404">
      <c r="A404" s="103"/>
      <c r="B404" s="104"/>
      <c r="C404" s="105"/>
      <c r="D404" s="106"/>
      <c r="E404" s="107"/>
      <c r="F404" s="108"/>
      <c r="G404" s="109"/>
      <c r="H404" s="109"/>
      <c r="I404" s="110"/>
      <c r="J404" s="110"/>
      <c r="K404" s="110"/>
      <c r="L404" s="110"/>
      <c r="M404" s="110"/>
    </row>
    <row r="405">
      <c r="A405" s="103"/>
      <c r="B405" s="104"/>
      <c r="C405" s="105"/>
      <c r="D405" s="106"/>
      <c r="E405" s="107"/>
      <c r="F405" s="108"/>
      <c r="G405" s="109"/>
      <c r="H405" s="109"/>
      <c r="I405" s="110"/>
      <c r="J405" s="110"/>
      <c r="K405" s="110"/>
      <c r="L405" s="110"/>
      <c r="M405" s="110"/>
    </row>
    <row r="406">
      <c r="A406" s="103"/>
      <c r="B406" s="104"/>
      <c r="C406" s="105"/>
      <c r="D406" s="106"/>
      <c r="E406" s="107"/>
      <c r="F406" s="108"/>
      <c r="G406" s="109"/>
      <c r="H406" s="109"/>
      <c r="I406" s="110"/>
      <c r="J406" s="110"/>
      <c r="K406" s="110"/>
      <c r="L406" s="110"/>
      <c r="M406" s="110"/>
    </row>
    <row r="407">
      <c r="A407" s="103"/>
      <c r="B407" s="104"/>
      <c r="C407" s="105"/>
      <c r="D407" s="106"/>
      <c r="E407" s="107"/>
      <c r="F407" s="108"/>
      <c r="G407" s="109"/>
      <c r="H407" s="109"/>
      <c r="I407" s="110"/>
      <c r="J407" s="110"/>
      <c r="K407" s="110"/>
      <c r="L407" s="110"/>
      <c r="M407" s="110"/>
    </row>
    <row r="408">
      <c r="A408" s="103"/>
      <c r="B408" s="104"/>
      <c r="C408" s="105"/>
      <c r="D408" s="106"/>
      <c r="E408" s="107"/>
      <c r="F408" s="108"/>
      <c r="G408" s="109"/>
      <c r="H408" s="109"/>
      <c r="I408" s="110"/>
      <c r="J408" s="110"/>
      <c r="K408" s="110"/>
      <c r="L408" s="110"/>
      <c r="M408" s="110"/>
    </row>
    <row r="409">
      <c r="A409" s="103"/>
      <c r="B409" s="104"/>
      <c r="C409" s="105"/>
      <c r="D409" s="106"/>
      <c r="E409" s="107"/>
      <c r="F409" s="108"/>
      <c r="G409" s="109"/>
      <c r="H409" s="109"/>
      <c r="I409" s="110"/>
      <c r="J409" s="110"/>
      <c r="K409" s="110"/>
      <c r="L409" s="110"/>
      <c r="M409" s="110"/>
    </row>
    <row r="410">
      <c r="A410" s="103"/>
      <c r="B410" s="104"/>
      <c r="C410" s="105"/>
      <c r="D410" s="106"/>
      <c r="E410" s="107"/>
      <c r="F410" s="108"/>
      <c r="G410" s="109"/>
      <c r="H410" s="109"/>
      <c r="I410" s="110"/>
      <c r="J410" s="110"/>
      <c r="K410" s="110"/>
      <c r="L410" s="110"/>
      <c r="M410" s="110"/>
    </row>
    <row r="411">
      <c r="A411" s="103"/>
      <c r="B411" s="104"/>
      <c r="C411" s="105"/>
      <c r="D411" s="106"/>
      <c r="E411" s="107"/>
      <c r="F411" s="108"/>
      <c r="G411" s="109"/>
      <c r="H411" s="109"/>
      <c r="I411" s="110"/>
      <c r="J411" s="110"/>
      <c r="K411" s="110"/>
      <c r="L411" s="110"/>
      <c r="M411" s="110"/>
    </row>
    <row r="412">
      <c r="A412" s="103"/>
      <c r="B412" s="104"/>
      <c r="C412" s="105"/>
      <c r="D412" s="106"/>
      <c r="E412" s="107"/>
      <c r="F412" s="108"/>
      <c r="G412" s="109"/>
      <c r="H412" s="109"/>
      <c r="I412" s="110"/>
      <c r="J412" s="110"/>
      <c r="K412" s="110"/>
      <c r="L412" s="110"/>
      <c r="M412" s="110"/>
    </row>
    <row r="413">
      <c r="A413" s="103"/>
      <c r="B413" s="104"/>
      <c r="C413" s="105"/>
      <c r="D413" s="106"/>
      <c r="E413" s="107"/>
      <c r="F413" s="108"/>
      <c r="G413" s="109"/>
      <c r="H413" s="109"/>
      <c r="I413" s="110"/>
      <c r="J413" s="110"/>
      <c r="K413" s="110"/>
      <c r="L413" s="110"/>
      <c r="M413" s="110"/>
    </row>
    <row r="414">
      <c r="A414" s="103"/>
      <c r="B414" s="104"/>
      <c r="C414" s="105"/>
      <c r="D414" s="106"/>
      <c r="E414" s="107"/>
      <c r="F414" s="108"/>
      <c r="G414" s="109"/>
      <c r="H414" s="109"/>
      <c r="I414" s="110"/>
      <c r="J414" s="110"/>
      <c r="K414" s="110"/>
      <c r="L414" s="110"/>
      <c r="M414" s="110"/>
    </row>
    <row r="415">
      <c r="A415" s="103"/>
      <c r="B415" s="104"/>
      <c r="C415" s="105"/>
      <c r="D415" s="106"/>
      <c r="E415" s="107"/>
      <c r="F415" s="108"/>
      <c r="G415" s="109"/>
      <c r="H415" s="109"/>
      <c r="I415" s="110"/>
      <c r="J415" s="110"/>
      <c r="K415" s="110"/>
      <c r="L415" s="110"/>
      <c r="M415" s="110"/>
    </row>
    <row r="416">
      <c r="A416" s="103"/>
      <c r="B416" s="104"/>
      <c r="C416" s="105"/>
      <c r="D416" s="106"/>
      <c r="E416" s="107"/>
      <c r="F416" s="108"/>
      <c r="G416" s="109"/>
      <c r="H416" s="109"/>
      <c r="I416" s="110"/>
      <c r="J416" s="110"/>
      <c r="K416" s="110"/>
      <c r="L416" s="110"/>
      <c r="M416" s="110"/>
    </row>
    <row r="417">
      <c r="A417" s="103"/>
      <c r="B417" s="104"/>
      <c r="C417" s="105"/>
      <c r="D417" s="106"/>
      <c r="E417" s="107"/>
      <c r="F417" s="108"/>
      <c r="G417" s="109"/>
      <c r="H417" s="109"/>
      <c r="I417" s="110"/>
      <c r="J417" s="110"/>
      <c r="K417" s="110"/>
      <c r="L417" s="110"/>
      <c r="M417" s="110"/>
    </row>
    <row r="418">
      <c r="A418" s="103"/>
      <c r="B418" s="104"/>
      <c r="C418" s="105"/>
      <c r="D418" s="106"/>
      <c r="E418" s="107"/>
      <c r="F418" s="108"/>
      <c r="G418" s="109"/>
      <c r="H418" s="109"/>
      <c r="I418" s="110"/>
      <c r="J418" s="110"/>
      <c r="K418" s="110"/>
      <c r="L418" s="110"/>
      <c r="M418" s="110"/>
    </row>
    <row r="419">
      <c r="A419" s="103"/>
      <c r="B419" s="104"/>
      <c r="C419" s="105"/>
      <c r="D419" s="106"/>
      <c r="E419" s="107"/>
      <c r="F419" s="108"/>
      <c r="G419" s="109"/>
      <c r="H419" s="109"/>
      <c r="I419" s="110"/>
      <c r="J419" s="110"/>
      <c r="K419" s="110"/>
      <c r="L419" s="110"/>
      <c r="M419" s="110"/>
    </row>
    <row r="420">
      <c r="A420" s="103"/>
      <c r="B420" s="104"/>
      <c r="C420" s="105"/>
      <c r="D420" s="106"/>
      <c r="E420" s="107"/>
      <c r="F420" s="108"/>
      <c r="G420" s="109"/>
      <c r="H420" s="109"/>
      <c r="I420" s="110"/>
      <c r="J420" s="110"/>
      <c r="K420" s="110"/>
      <c r="L420" s="110"/>
      <c r="M420" s="110"/>
    </row>
    <row r="421">
      <c r="A421" s="103"/>
      <c r="B421" s="104"/>
      <c r="C421" s="105"/>
      <c r="D421" s="106"/>
      <c r="E421" s="107"/>
      <c r="F421" s="108"/>
      <c r="G421" s="109"/>
      <c r="H421" s="109"/>
      <c r="I421" s="110"/>
      <c r="J421" s="110"/>
      <c r="K421" s="110"/>
      <c r="L421" s="110"/>
      <c r="M421" s="110"/>
    </row>
    <row r="422">
      <c r="A422" s="103"/>
      <c r="B422" s="104"/>
      <c r="C422" s="105"/>
      <c r="D422" s="106"/>
      <c r="E422" s="107"/>
      <c r="F422" s="108"/>
      <c r="G422" s="109"/>
      <c r="H422" s="109"/>
      <c r="I422" s="110"/>
      <c r="J422" s="110"/>
      <c r="K422" s="110"/>
      <c r="L422" s="110"/>
      <c r="M422" s="110"/>
    </row>
    <row r="423">
      <c r="A423" s="103"/>
      <c r="B423" s="104"/>
      <c r="C423" s="105"/>
      <c r="D423" s="106"/>
      <c r="E423" s="107"/>
      <c r="F423" s="108"/>
      <c r="G423" s="109"/>
      <c r="H423" s="109"/>
      <c r="I423" s="110"/>
      <c r="J423" s="110"/>
      <c r="K423" s="110"/>
      <c r="L423" s="110"/>
      <c r="M423" s="110"/>
    </row>
    <row r="424">
      <c r="A424" s="103"/>
      <c r="B424" s="104"/>
      <c r="C424" s="105"/>
      <c r="D424" s="106"/>
      <c r="E424" s="107"/>
      <c r="F424" s="108"/>
      <c r="G424" s="109"/>
      <c r="H424" s="109"/>
      <c r="I424" s="110"/>
      <c r="J424" s="110"/>
      <c r="K424" s="110"/>
      <c r="L424" s="110"/>
      <c r="M424" s="110"/>
    </row>
    <row r="425">
      <c r="A425" s="103"/>
      <c r="B425" s="104"/>
      <c r="C425" s="105"/>
      <c r="D425" s="106"/>
      <c r="E425" s="107"/>
      <c r="F425" s="108"/>
      <c r="G425" s="109"/>
      <c r="H425" s="109"/>
      <c r="I425" s="110"/>
      <c r="J425" s="110"/>
      <c r="K425" s="110"/>
      <c r="L425" s="110"/>
      <c r="M425" s="110"/>
    </row>
    <row r="426">
      <c r="A426" s="103"/>
      <c r="B426" s="104"/>
      <c r="C426" s="105"/>
      <c r="D426" s="106"/>
      <c r="E426" s="107"/>
      <c r="F426" s="108"/>
      <c r="G426" s="109"/>
      <c r="H426" s="109"/>
      <c r="I426" s="110"/>
      <c r="J426" s="110"/>
      <c r="K426" s="110"/>
      <c r="L426" s="110"/>
      <c r="M426" s="110"/>
    </row>
    <row r="427">
      <c r="A427" s="103"/>
      <c r="B427" s="104"/>
      <c r="C427" s="105"/>
      <c r="D427" s="106"/>
      <c r="E427" s="107"/>
      <c r="F427" s="108"/>
      <c r="G427" s="109"/>
      <c r="H427" s="109"/>
      <c r="I427" s="110"/>
      <c r="J427" s="110"/>
      <c r="K427" s="110"/>
      <c r="L427" s="110"/>
      <c r="M427" s="110"/>
    </row>
    <row r="428">
      <c r="A428" s="103"/>
      <c r="B428" s="104"/>
      <c r="C428" s="105"/>
      <c r="D428" s="106"/>
      <c r="E428" s="107"/>
      <c r="F428" s="108"/>
      <c r="G428" s="109"/>
      <c r="H428" s="109"/>
      <c r="I428" s="110"/>
      <c r="J428" s="110"/>
      <c r="K428" s="110"/>
      <c r="L428" s="110"/>
      <c r="M428" s="110"/>
    </row>
    <row r="429">
      <c r="A429" s="103"/>
      <c r="B429" s="104"/>
      <c r="C429" s="105"/>
      <c r="D429" s="106"/>
      <c r="E429" s="107"/>
      <c r="F429" s="108"/>
      <c r="G429" s="109"/>
      <c r="H429" s="109"/>
      <c r="I429" s="110"/>
      <c r="J429" s="110"/>
      <c r="K429" s="110"/>
      <c r="L429" s="110"/>
      <c r="M429" s="110"/>
    </row>
    <row r="430">
      <c r="A430" s="103"/>
      <c r="B430" s="104"/>
      <c r="C430" s="105"/>
      <c r="D430" s="106"/>
      <c r="E430" s="107"/>
      <c r="F430" s="108"/>
      <c r="G430" s="109"/>
      <c r="H430" s="109"/>
      <c r="I430" s="110"/>
      <c r="J430" s="110"/>
      <c r="K430" s="110"/>
      <c r="L430" s="110"/>
      <c r="M430" s="110"/>
    </row>
    <row r="431">
      <c r="A431" s="103"/>
      <c r="B431" s="104"/>
      <c r="C431" s="105"/>
      <c r="D431" s="106"/>
      <c r="E431" s="107"/>
      <c r="F431" s="108"/>
      <c r="G431" s="109"/>
      <c r="H431" s="109"/>
      <c r="I431" s="110"/>
      <c r="J431" s="110"/>
      <c r="K431" s="110"/>
      <c r="L431" s="110"/>
      <c r="M431" s="110"/>
    </row>
    <row r="432">
      <c r="A432" s="103"/>
      <c r="B432" s="104"/>
      <c r="C432" s="105"/>
      <c r="D432" s="106"/>
      <c r="E432" s="107"/>
      <c r="F432" s="108"/>
      <c r="G432" s="109"/>
      <c r="H432" s="109"/>
      <c r="I432" s="110"/>
      <c r="J432" s="110"/>
      <c r="K432" s="110"/>
      <c r="L432" s="110"/>
      <c r="M432" s="110"/>
    </row>
    <row r="433">
      <c r="A433" s="103"/>
      <c r="B433" s="104"/>
      <c r="C433" s="105"/>
      <c r="D433" s="106"/>
      <c r="E433" s="107"/>
      <c r="F433" s="108"/>
      <c r="G433" s="109"/>
      <c r="H433" s="109"/>
      <c r="I433" s="110"/>
      <c r="J433" s="110"/>
      <c r="K433" s="110"/>
      <c r="L433" s="110"/>
      <c r="M433" s="110"/>
    </row>
    <row r="434">
      <c r="A434" s="103"/>
      <c r="B434" s="104"/>
      <c r="C434" s="105"/>
      <c r="D434" s="106"/>
      <c r="E434" s="107"/>
      <c r="F434" s="108"/>
      <c r="G434" s="109"/>
      <c r="H434" s="109"/>
      <c r="I434" s="110"/>
      <c r="J434" s="110"/>
      <c r="K434" s="110"/>
      <c r="L434" s="110"/>
      <c r="M434" s="110"/>
    </row>
    <row r="435">
      <c r="A435" s="103"/>
      <c r="B435" s="104"/>
      <c r="C435" s="105"/>
      <c r="D435" s="106"/>
      <c r="E435" s="107"/>
      <c r="F435" s="108"/>
      <c r="G435" s="109"/>
      <c r="H435" s="109"/>
      <c r="I435" s="110"/>
      <c r="J435" s="110"/>
      <c r="K435" s="110"/>
      <c r="L435" s="110"/>
      <c r="M435" s="110"/>
    </row>
    <row r="436">
      <c r="A436" s="103"/>
      <c r="B436" s="104"/>
      <c r="C436" s="105"/>
      <c r="D436" s="106"/>
      <c r="E436" s="107"/>
      <c r="F436" s="108"/>
      <c r="G436" s="109"/>
      <c r="H436" s="109"/>
      <c r="I436" s="110"/>
      <c r="J436" s="110"/>
      <c r="K436" s="110"/>
      <c r="L436" s="110"/>
      <c r="M436" s="110"/>
    </row>
    <row r="437">
      <c r="A437" s="103"/>
      <c r="B437" s="104"/>
      <c r="C437" s="105"/>
      <c r="D437" s="106"/>
      <c r="E437" s="107"/>
      <c r="F437" s="108"/>
      <c r="G437" s="109"/>
      <c r="H437" s="109"/>
      <c r="I437" s="110"/>
      <c r="J437" s="110"/>
      <c r="K437" s="110"/>
      <c r="L437" s="110"/>
      <c r="M437" s="110"/>
    </row>
    <row r="438">
      <c r="A438" s="103"/>
      <c r="B438" s="104"/>
      <c r="C438" s="105"/>
      <c r="D438" s="106"/>
      <c r="E438" s="107"/>
      <c r="F438" s="108"/>
      <c r="G438" s="109"/>
      <c r="H438" s="109"/>
      <c r="I438" s="110"/>
      <c r="J438" s="110"/>
      <c r="K438" s="110"/>
      <c r="L438" s="110"/>
      <c r="M438" s="110"/>
    </row>
    <row r="439">
      <c r="A439" s="103"/>
      <c r="B439" s="104"/>
      <c r="C439" s="105"/>
      <c r="D439" s="106"/>
      <c r="E439" s="107"/>
      <c r="F439" s="108"/>
      <c r="G439" s="109"/>
      <c r="H439" s="109"/>
      <c r="I439" s="110"/>
      <c r="J439" s="110"/>
      <c r="K439" s="110"/>
      <c r="L439" s="110"/>
      <c r="M439" s="110"/>
    </row>
    <row r="440">
      <c r="A440" s="103"/>
      <c r="B440" s="104"/>
      <c r="C440" s="105"/>
      <c r="D440" s="106"/>
      <c r="E440" s="107"/>
      <c r="F440" s="108"/>
      <c r="G440" s="109"/>
      <c r="H440" s="109"/>
      <c r="I440" s="110"/>
      <c r="J440" s="110"/>
      <c r="K440" s="110"/>
      <c r="L440" s="110"/>
      <c r="M440" s="110"/>
    </row>
    <row r="441">
      <c r="A441" s="103"/>
      <c r="B441" s="104"/>
      <c r="C441" s="105"/>
      <c r="D441" s="106"/>
      <c r="E441" s="107"/>
      <c r="F441" s="108"/>
      <c r="G441" s="109"/>
      <c r="H441" s="109"/>
      <c r="I441" s="110"/>
      <c r="J441" s="110"/>
      <c r="K441" s="110"/>
      <c r="L441" s="110"/>
      <c r="M441" s="110"/>
    </row>
    <row r="442">
      <c r="A442" s="103"/>
      <c r="B442" s="104"/>
      <c r="C442" s="105"/>
      <c r="D442" s="106"/>
      <c r="E442" s="107"/>
      <c r="F442" s="108"/>
      <c r="G442" s="109"/>
      <c r="H442" s="109"/>
      <c r="I442" s="110"/>
      <c r="J442" s="110"/>
      <c r="K442" s="110"/>
      <c r="L442" s="110"/>
      <c r="M442" s="110"/>
    </row>
    <row r="443">
      <c r="A443" s="103"/>
      <c r="B443" s="104"/>
      <c r="C443" s="105"/>
      <c r="D443" s="106"/>
      <c r="E443" s="107"/>
      <c r="F443" s="108"/>
      <c r="G443" s="109"/>
      <c r="H443" s="109"/>
      <c r="I443" s="110"/>
      <c r="J443" s="110"/>
      <c r="K443" s="110"/>
      <c r="L443" s="110"/>
      <c r="M443" s="110"/>
    </row>
    <row r="444">
      <c r="A444" s="103"/>
      <c r="B444" s="104"/>
      <c r="C444" s="105"/>
      <c r="D444" s="106"/>
      <c r="E444" s="107"/>
      <c r="F444" s="108"/>
      <c r="G444" s="109"/>
      <c r="H444" s="109"/>
      <c r="I444" s="110"/>
      <c r="J444" s="110"/>
      <c r="K444" s="110"/>
      <c r="L444" s="110"/>
      <c r="M444" s="110"/>
    </row>
    <row r="445">
      <c r="A445" s="103"/>
      <c r="B445" s="104"/>
      <c r="C445" s="105"/>
      <c r="D445" s="106"/>
      <c r="E445" s="107"/>
      <c r="F445" s="108"/>
      <c r="G445" s="109"/>
      <c r="H445" s="109"/>
      <c r="I445" s="110"/>
      <c r="J445" s="110"/>
      <c r="K445" s="110"/>
      <c r="L445" s="110"/>
      <c r="M445" s="110"/>
    </row>
    <row r="446">
      <c r="A446" s="103"/>
      <c r="B446" s="104"/>
      <c r="C446" s="105"/>
      <c r="D446" s="106"/>
      <c r="E446" s="107"/>
      <c r="F446" s="108"/>
      <c r="G446" s="109"/>
      <c r="H446" s="109"/>
      <c r="I446" s="110"/>
      <c r="J446" s="110"/>
      <c r="K446" s="110"/>
      <c r="L446" s="110"/>
      <c r="M446" s="110"/>
    </row>
    <row r="447">
      <c r="A447" s="103"/>
      <c r="B447" s="104"/>
      <c r="C447" s="105"/>
      <c r="D447" s="106"/>
      <c r="E447" s="107"/>
      <c r="F447" s="108"/>
      <c r="G447" s="109"/>
      <c r="H447" s="109"/>
      <c r="I447" s="110"/>
      <c r="J447" s="110"/>
      <c r="K447" s="110"/>
      <c r="L447" s="110"/>
      <c r="M447" s="110"/>
    </row>
    <row r="448">
      <c r="A448" s="103"/>
      <c r="B448" s="104"/>
      <c r="C448" s="105"/>
      <c r="D448" s="106"/>
      <c r="E448" s="107"/>
      <c r="F448" s="108"/>
      <c r="G448" s="109"/>
      <c r="H448" s="109"/>
      <c r="I448" s="110"/>
      <c r="J448" s="110"/>
      <c r="K448" s="110"/>
      <c r="L448" s="110"/>
      <c r="M448" s="110"/>
    </row>
    <row r="449">
      <c r="A449" s="103"/>
      <c r="B449" s="104"/>
      <c r="C449" s="105"/>
      <c r="D449" s="106"/>
      <c r="E449" s="107"/>
      <c r="F449" s="108"/>
      <c r="G449" s="109"/>
      <c r="H449" s="109"/>
      <c r="I449" s="110"/>
      <c r="J449" s="110"/>
      <c r="K449" s="110"/>
      <c r="L449" s="110"/>
      <c r="M449" s="110"/>
    </row>
    <row r="450">
      <c r="A450" s="103"/>
      <c r="B450" s="104"/>
      <c r="C450" s="105"/>
      <c r="D450" s="106"/>
      <c r="E450" s="107"/>
      <c r="F450" s="108"/>
      <c r="G450" s="109"/>
      <c r="H450" s="109"/>
      <c r="I450" s="110"/>
      <c r="J450" s="110"/>
      <c r="K450" s="110"/>
      <c r="L450" s="110"/>
      <c r="M450" s="110"/>
    </row>
    <row r="451">
      <c r="A451" s="103"/>
      <c r="B451" s="104"/>
      <c r="C451" s="105"/>
      <c r="D451" s="106"/>
      <c r="E451" s="107"/>
      <c r="F451" s="108"/>
      <c r="G451" s="109"/>
      <c r="H451" s="109"/>
      <c r="I451" s="110"/>
      <c r="J451" s="110"/>
      <c r="K451" s="110"/>
      <c r="L451" s="110"/>
      <c r="M451" s="110"/>
    </row>
    <row r="452">
      <c r="A452" s="103"/>
      <c r="B452" s="104"/>
      <c r="C452" s="105"/>
      <c r="D452" s="106"/>
      <c r="E452" s="107"/>
      <c r="F452" s="108"/>
      <c r="G452" s="109"/>
      <c r="H452" s="109"/>
      <c r="I452" s="110"/>
      <c r="J452" s="110"/>
      <c r="K452" s="110"/>
      <c r="L452" s="110"/>
      <c r="M452" s="110"/>
    </row>
    <row r="453">
      <c r="A453" s="103"/>
      <c r="B453" s="104"/>
      <c r="C453" s="105"/>
      <c r="D453" s="106"/>
      <c r="E453" s="107"/>
      <c r="F453" s="108"/>
      <c r="G453" s="109"/>
      <c r="H453" s="109"/>
      <c r="I453" s="110"/>
      <c r="J453" s="110"/>
      <c r="K453" s="110"/>
      <c r="L453" s="110"/>
      <c r="M453" s="110"/>
    </row>
    <row r="454">
      <c r="A454" s="103"/>
      <c r="B454" s="104"/>
      <c r="C454" s="105"/>
      <c r="D454" s="106"/>
      <c r="E454" s="107"/>
      <c r="F454" s="108"/>
      <c r="G454" s="109"/>
      <c r="H454" s="109"/>
      <c r="I454" s="110"/>
      <c r="J454" s="110"/>
      <c r="K454" s="110"/>
      <c r="L454" s="110"/>
      <c r="M454" s="110"/>
    </row>
    <row r="455">
      <c r="A455" s="103"/>
      <c r="B455" s="104"/>
      <c r="C455" s="105"/>
      <c r="D455" s="106"/>
      <c r="E455" s="107"/>
      <c r="F455" s="108"/>
      <c r="G455" s="109"/>
      <c r="H455" s="109"/>
      <c r="I455" s="110"/>
      <c r="J455" s="110"/>
      <c r="K455" s="110"/>
      <c r="L455" s="110"/>
      <c r="M455" s="110"/>
    </row>
    <row r="456">
      <c r="A456" s="103"/>
      <c r="B456" s="104"/>
      <c r="C456" s="105"/>
      <c r="D456" s="106"/>
      <c r="E456" s="107"/>
      <c r="F456" s="108"/>
      <c r="G456" s="109"/>
      <c r="H456" s="109"/>
      <c r="I456" s="110"/>
      <c r="J456" s="110"/>
      <c r="K456" s="110"/>
      <c r="L456" s="110"/>
      <c r="M456" s="110"/>
    </row>
    <row r="457">
      <c r="A457" s="103"/>
      <c r="B457" s="104"/>
      <c r="C457" s="105"/>
      <c r="D457" s="106"/>
      <c r="E457" s="107"/>
      <c r="F457" s="108"/>
      <c r="G457" s="109"/>
      <c r="H457" s="109"/>
      <c r="I457" s="110"/>
      <c r="J457" s="110"/>
      <c r="K457" s="110"/>
      <c r="L457" s="110"/>
      <c r="M457" s="110"/>
    </row>
    <row r="458">
      <c r="A458" s="103"/>
      <c r="B458" s="104"/>
      <c r="C458" s="105"/>
      <c r="D458" s="106"/>
      <c r="E458" s="107"/>
      <c r="F458" s="108"/>
      <c r="G458" s="109"/>
      <c r="H458" s="109"/>
      <c r="I458" s="110"/>
      <c r="J458" s="110"/>
      <c r="K458" s="110"/>
      <c r="L458" s="110"/>
      <c r="M458" s="110"/>
    </row>
    <row r="459">
      <c r="A459" s="103"/>
      <c r="B459" s="104"/>
      <c r="C459" s="105"/>
      <c r="D459" s="106"/>
      <c r="E459" s="107"/>
      <c r="F459" s="108"/>
      <c r="G459" s="109"/>
      <c r="H459" s="109"/>
      <c r="I459" s="110"/>
      <c r="J459" s="110"/>
      <c r="K459" s="110"/>
      <c r="L459" s="110"/>
      <c r="M459" s="110"/>
    </row>
    <row r="460">
      <c r="A460" s="103"/>
      <c r="B460" s="104"/>
      <c r="C460" s="105"/>
      <c r="D460" s="106"/>
      <c r="E460" s="107"/>
      <c r="F460" s="108"/>
      <c r="G460" s="109"/>
      <c r="H460" s="109"/>
      <c r="I460" s="110"/>
      <c r="J460" s="110"/>
      <c r="K460" s="110"/>
      <c r="L460" s="110"/>
      <c r="M460" s="110"/>
    </row>
    <row r="461">
      <c r="A461" s="103"/>
      <c r="B461" s="104"/>
      <c r="C461" s="105"/>
      <c r="D461" s="106"/>
      <c r="E461" s="107"/>
      <c r="F461" s="108"/>
      <c r="G461" s="109"/>
      <c r="H461" s="109"/>
      <c r="I461" s="110"/>
      <c r="J461" s="110"/>
      <c r="K461" s="110"/>
      <c r="L461" s="110"/>
      <c r="M461" s="110"/>
    </row>
    <row r="462">
      <c r="A462" s="103"/>
      <c r="B462" s="104"/>
      <c r="C462" s="105"/>
      <c r="D462" s="106"/>
      <c r="E462" s="107"/>
      <c r="F462" s="108"/>
      <c r="G462" s="109"/>
      <c r="H462" s="109"/>
      <c r="I462" s="110"/>
      <c r="J462" s="110"/>
      <c r="K462" s="110"/>
      <c r="L462" s="110"/>
      <c r="M462" s="110"/>
    </row>
    <row r="463">
      <c r="A463" s="103"/>
      <c r="B463" s="104"/>
      <c r="C463" s="105"/>
      <c r="D463" s="106"/>
      <c r="E463" s="107"/>
      <c r="F463" s="108"/>
      <c r="G463" s="109"/>
      <c r="H463" s="109"/>
      <c r="I463" s="110"/>
      <c r="J463" s="110"/>
      <c r="K463" s="110"/>
      <c r="L463" s="110"/>
      <c r="M463" s="110"/>
    </row>
    <row r="464">
      <c r="A464" s="103"/>
      <c r="B464" s="104"/>
      <c r="C464" s="105"/>
      <c r="D464" s="106"/>
      <c r="E464" s="107"/>
      <c r="F464" s="108"/>
      <c r="G464" s="109"/>
      <c r="H464" s="109"/>
      <c r="I464" s="110"/>
      <c r="J464" s="110"/>
      <c r="K464" s="110"/>
      <c r="L464" s="110"/>
      <c r="M464" s="110"/>
    </row>
    <row r="465">
      <c r="A465" s="103"/>
      <c r="B465" s="104"/>
      <c r="C465" s="105"/>
      <c r="D465" s="106"/>
      <c r="E465" s="107"/>
      <c r="F465" s="108"/>
      <c r="G465" s="109"/>
      <c r="H465" s="109"/>
      <c r="I465" s="110"/>
      <c r="J465" s="110"/>
      <c r="K465" s="110"/>
      <c r="L465" s="110"/>
      <c r="M465" s="110"/>
    </row>
    <row r="466">
      <c r="A466" s="103"/>
      <c r="B466" s="104"/>
      <c r="C466" s="105"/>
      <c r="D466" s="106"/>
      <c r="E466" s="107"/>
      <c r="F466" s="108"/>
      <c r="G466" s="109"/>
      <c r="H466" s="109"/>
      <c r="I466" s="110"/>
      <c r="J466" s="110"/>
      <c r="K466" s="110"/>
      <c r="L466" s="110"/>
      <c r="M466" s="110"/>
    </row>
    <row r="467">
      <c r="A467" s="103"/>
      <c r="B467" s="104"/>
      <c r="C467" s="105"/>
      <c r="D467" s="106"/>
      <c r="E467" s="107"/>
      <c r="F467" s="108"/>
      <c r="G467" s="109"/>
      <c r="H467" s="109"/>
      <c r="I467" s="110"/>
      <c r="J467" s="110"/>
      <c r="K467" s="110"/>
      <c r="L467" s="110"/>
      <c r="M467" s="110"/>
    </row>
    <row r="468">
      <c r="A468" s="103"/>
      <c r="B468" s="104"/>
      <c r="C468" s="105"/>
      <c r="D468" s="106"/>
      <c r="E468" s="107"/>
      <c r="F468" s="108"/>
      <c r="G468" s="109"/>
      <c r="H468" s="109"/>
      <c r="I468" s="110"/>
      <c r="J468" s="110"/>
      <c r="K468" s="110"/>
      <c r="L468" s="110"/>
      <c r="M468" s="110"/>
    </row>
    <row r="469">
      <c r="A469" s="103"/>
      <c r="B469" s="104"/>
      <c r="C469" s="105"/>
      <c r="D469" s="106"/>
      <c r="E469" s="107"/>
      <c r="F469" s="108"/>
      <c r="G469" s="109"/>
      <c r="H469" s="109"/>
      <c r="I469" s="110"/>
      <c r="J469" s="110"/>
      <c r="K469" s="110"/>
      <c r="L469" s="110"/>
      <c r="M469" s="110"/>
    </row>
    <row r="470">
      <c r="A470" s="103"/>
      <c r="B470" s="104"/>
      <c r="C470" s="105"/>
      <c r="D470" s="106"/>
      <c r="E470" s="107"/>
      <c r="F470" s="108"/>
      <c r="G470" s="109"/>
      <c r="H470" s="109"/>
      <c r="I470" s="110"/>
      <c r="J470" s="110"/>
      <c r="K470" s="110"/>
      <c r="L470" s="110"/>
      <c r="M470" s="110"/>
    </row>
    <row r="471">
      <c r="A471" s="103"/>
      <c r="B471" s="104"/>
      <c r="C471" s="105"/>
      <c r="D471" s="106"/>
      <c r="E471" s="107"/>
      <c r="F471" s="108"/>
      <c r="G471" s="109"/>
      <c r="H471" s="109"/>
      <c r="I471" s="110"/>
      <c r="J471" s="110"/>
      <c r="K471" s="110"/>
      <c r="L471" s="110"/>
      <c r="M471" s="110"/>
    </row>
    <row r="472">
      <c r="A472" s="103"/>
      <c r="B472" s="104"/>
      <c r="C472" s="105"/>
      <c r="D472" s="106"/>
      <c r="E472" s="107"/>
      <c r="F472" s="108"/>
      <c r="G472" s="109"/>
      <c r="H472" s="109"/>
      <c r="I472" s="110"/>
      <c r="J472" s="110"/>
      <c r="K472" s="110"/>
      <c r="L472" s="110"/>
      <c r="M472" s="110"/>
    </row>
    <row r="473">
      <c r="A473" s="103"/>
      <c r="B473" s="104"/>
      <c r="C473" s="105"/>
      <c r="D473" s="106"/>
      <c r="E473" s="107"/>
      <c r="F473" s="108"/>
      <c r="G473" s="109"/>
      <c r="H473" s="109"/>
      <c r="I473" s="110"/>
      <c r="J473" s="110"/>
      <c r="K473" s="110"/>
      <c r="L473" s="110"/>
      <c r="M473" s="110"/>
    </row>
    <row r="474">
      <c r="A474" s="103"/>
      <c r="B474" s="104"/>
      <c r="C474" s="105"/>
      <c r="D474" s="106"/>
      <c r="E474" s="107"/>
      <c r="F474" s="108"/>
      <c r="G474" s="109"/>
      <c r="H474" s="109"/>
      <c r="I474" s="110"/>
      <c r="J474" s="110"/>
      <c r="K474" s="110"/>
      <c r="L474" s="110"/>
      <c r="M474" s="110"/>
    </row>
    <row r="475">
      <c r="A475" s="103"/>
      <c r="B475" s="104"/>
      <c r="C475" s="105"/>
      <c r="D475" s="106"/>
      <c r="E475" s="107"/>
      <c r="F475" s="108"/>
      <c r="G475" s="109"/>
      <c r="H475" s="109"/>
      <c r="I475" s="110"/>
      <c r="J475" s="110"/>
      <c r="K475" s="110"/>
      <c r="L475" s="110"/>
      <c r="M475" s="110"/>
    </row>
    <row r="476">
      <c r="A476" s="103"/>
      <c r="B476" s="104"/>
      <c r="C476" s="105"/>
      <c r="D476" s="106"/>
      <c r="E476" s="107"/>
      <c r="F476" s="108"/>
      <c r="G476" s="109"/>
      <c r="H476" s="109"/>
      <c r="I476" s="110"/>
      <c r="J476" s="110"/>
      <c r="K476" s="110"/>
      <c r="L476" s="110"/>
      <c r="M476" s="110"/>
    </row>
    <row r="477">
      <c r="A477" s="103"/>
      <c r="B477" s="104"/>
      <c r="C477" s="105"/>
      <c r="D477" s="106"/>
      <c r="E477" s="107"/>
      <c r="F477" s="108"/>
      <c r="G477" s="109"/>
      <c r="H477" s="109"/>
      <c r="I477" s="110"/>
      <c r="J477" s="110"/>
      <c r="K477" s="110"/>
      <c r="L477" s="110"/>
      <c r="M477" s="110"/>
    </row>
    <row r="478">
      <c r="A478" s="103"/>
      <c r="B478" s="104"/>
      <c r="C478" s="105"/>
      <c r="D478" s="106"/>
      <c r="E478" s="107"/>
      <c r="F478" s="108"/>
      <c r="G478" s="109"/>
      <c r="H478" s="109"/>
      <c r="I478" s="110"/>
      <c r="J478" s="110"/>
      <c r="K478" s="110"/>
      <c r="L478" s="110"/>
      <c r="M478" s="110"/>
    </row>
    <row r="479">
      <c r="A479" s="103"/>
      <c r="B479" s="104"/>
      <c r="C479" s="105"/>
      <c r="D479" s="106"/>
      <c r="E479" s="107"/>
      <c r="F479" s="108"/>
      <c r="G479" s="109"/>
      <c r="H479" s="109"/>
      <c r="I479" s="110"/>
      <c r="J479" s="110"/>
      <c r="K479" s="110"/>
      <c r="L479" s="110"/>
      <c r="M479" s="110"/>
    </row>
    <row r="480">
      <c r="A480" s="103"/>
      <c r="B480" s="104"/>
      <c r="C480" s="105"/>
      <c r="D480" s="106"/>
      <c r="E480" s="107"/>
      <c r="F480" s="108"/>
      <c r="G480" s="109"/>
      <c r="H480" s="109"/>
      <c r="I480" s="110"/>
      <c r="J480" s="110"/>
      <c r="K480" s="110"/>
      <c r="L480" s="110"/>
      <c r="M480" s="110"/>
    </row>
    <row r="481">
      <c r="A481" s="103"/>
      <c r="B481" s="104"/>
      <c r="C481" s="105"/>
      <c r="D481" s="106"/>
      <c r="E481" s="107"/>
      <c r="F481" s="108"/>
      <c r="G481" s="109"/>
      <c r="H481" s="109"/>
      <c r="I481" s="110"/>
      <c r="J481" s="110"/>
      <c r="K481" s="110"/>
      <c r="L481" s="110"/>
      <c r="M481" s="110"/>
    </row>
    <row r="482">
      <c r="A482" s="103"/>
      <c r="B482" s="104"/>
      <c r="C482" s="105"/>
      <c r="D482" s="106"/>
      <c r="E482" s="107"/>
      <c r="F482" s="108"/>
      <c r="G482" s="109"/>
      <c r="H482" s="109"/>
      <c r="I482" s="110"/>
      <c r="J482" s="110"/>
      <c r="K482" s="110"/>
      <c r="L482" s="110"/>
      <c r="M482" s="110"/>
    </row>
    <row r="483">
      <c r="A483" s="103"/>
      <c r="B483" s="104"/>
      <c r="C483" s="105"/>
      <c r="D483" s="106"/>
      <c r="E483" s="107"/>
      <c r="F483" s="108"/>
      <c r="G483" s="109"/>
      <c r="H483" s="109"/>
      <c r="I483" s="110"/>
      <c r="J483" s="110"/>
      <c r="K483" s="110"/>
      <c r="L483" s="110"/>
      <c r="M483" s="110"/>
    </row>
    <row r="484">
      <c r="A484" s="103"/>
      <c r="B484" s="104"/>
      <c r="C484" s="105"/>
      <c r="D484" s="106"/>
      <c r="E484" s="107"/>
      <c r="F484" s="108"/>
      <c r="G484" s="109"/>
      <c r="H484" s="109"/>
      <c r="I484" s="110"/>
      <c r="J484" s="110"/>
      <c r="K484" s="110"/>
      <c r="L484" s="110"/>
      <c r="M484" s="110"/>
    </row>
    <row r="485">
      <c r="A485" s="103"/>
      <c r="B485" s="104"/>
      <c r="C485" s="105"/>
      <c r="D485" s="106"/>
      <c r="E485" s="107"/>
      <c r="F485" s="108"/>
      <c r="G485" s="109"/>
      <c r="H485" s="109"/>
      <c r="I485" s="110"/>
      <c r="J485" s="110"/>
      <c r="K485" s="110"/>
      <c r="L485" s="110"/>
      <c r="M485" s="110"/>
    </row>
    <row r="486">
      <c r="A486" s="103"/>
      <c r="B486" s="104"/>
      <c r="C486" s="105"/>
      <c r="D486" s="106"/>
      <c r="E486" s="107"/>
      <c r="F486" s="108"/>
      <c r="G486" s="109"/>
      <c r="H486" s="109"/>
      <c r="I486" s="110"/>
      <c r="J486" s="110"/>
      <c r="K486" s="110"/>
      <c r="L486" s="110"/>
      <c r="M486" s="110"/>
    </row>
    <row r="487">
      <c r="A487" s="103"/>
      <c r="B487" s="104"/>
      <c r="C487" s="105"/>
      <c r="D487" s="106"/>
      <c r="E487" s="107"/>
      <c r="F487" s="108"/>
      <c r="G487" s="109"/>
      <c r="H487" s="109"/>
      <c r="I487" s="110"/>
      <c r="J487" s="110"/>
      <c r="K487" s="110"/>
      <c r="L487" s="110"/>
      <c r="M487" s="110"/>
    </row>
    <row r="488">
      <c r="A488" s="103"/>
      <c r="B488" s="104"/>
      <c r="C488" s="105"/>
      <c r="D488" s="106"/>
      <c r="E488" s="107"/>
      <c r="F488" s="108"/>
      <c r="G488" s="109"/>
      <c r="H488" s="109"/>
      <c r="I488" s="110"/>
      <c r="J488" s="110"/>
      <c r="K488" s="110"/>
      <c r="L488" s="110"/>
      <c r="M488" s="110"/>
    </row>
    <row r="489">
      <c r="A489" s="103"/>
      <c r="B489" s="104"/>
      <c r="C489" s="105"/>
      <c r="D489" s="106"/>
      <c r="E489" s="107"/>
      <c r="F489" s="108"/>
      <c r="G489" s="109"/>
      <c r="H489" s="109"/>
      <c r="I489" s="110"/>
      <c r="J489" s="110"/>
      <c r="K489" s="110"/>
      <c r="L489" s="110"/>
      <c r="M489" s="110"/>
    </row>
    <row r="490">
      <c r="A490" s="103"/>
      <c r="B490" s="104"/>
      <c r="C490" s="105"/>
      <c r="D490" s="106"/>
      <c r="E490" s="107"/>
      <c r="F490" s="108"/>
      <c r="G490" s="109"/>
      <c r="H490" s="109"/>
      <c r="I490" s="110"/>
      <c r="J490" s="110"/>
      <c r="K490" s="110"/>
      <c r="L490" s="110"/>
      <c r="M490" s="110"/>
    </row>
    <row r="491">
      <c r="A491" s="103"/>
      <c r="B491" s="104"/>
      <c r="C491" s="105"/>
      <c r="D491" s="106"/>
      <c r="E491" s="107"/>
      <c r="F491" s="108"/>
      <c r="G491" s="109"/>
      <c r="H491" s="109"/>
      <c r="I491" s="110"/>
      <c r="J491" s="110"/>
      <c r="K491" s="110"/>
      <c r="L491" s="110"/>
      <c r="M491" s="110"/>
    </row>
    <row r="492">
      <c r="A492" s="103"/>
      <c r="B492" s="104"/>
      <c r="C492" s="105"/>
      <c r="D492" s="106"/>
      <c r="E492" s="107"/>
      <c r="F492" s="108"/>
      <c r="G492" s="109"/>
      <c r="H492" s="109"/>
      <c r="I492" s="110"/>
      <c r="J492" s="110"/>
      <c r="K492" s="110"/>
      <c r="L492" s="110"/>
      <c r="M492" s="110"/>
    </row>
    <row r="493">
      <c r="A493" s="103"/>
      <c r="B493" s="104"/>
      <c r="C493" s="105"/>
      <c r="D493" s="106"/>
      <c r="E493" s="107"/>
      <c r="F493" s="108"/>
      <c r="G493" s="109"/>
      <c r="H493" s="109"/>
      <c r="I493" s="110"/>
      <c r="J493" s="110"/>
      <c r="K493" s="110"/>
      <c r="L493" s="110"/>
      <c r="M493" s="110"/>
    </row>
    <row r="494">
      <c r="A494" s="103"/>
      <c r="B494" s="104"/>
      <c r="C494" s="105"/>
      <c r="D494" s="106"/>
      <c r="E494" s="107"/>
      <c r="F494" s="108"/>
      <c r="G494" s="109"/>
      <c r="H494" s="109"/>
      <c r="I494" s="110"/>
      <c r="J494" s="110"/>
      <c r="K494" s="110"/>
      <c r="L494" s="110"/>
      <c r="M494" s="110"/>
    </row>
    <row r="495">
      <c r="A495" s="103"/>
      <c r="B495" s="104"/>
      <c r="C495" s="105"/>
      <c r="D495" s="106"/>
      <c r="E495" s="107"/>
      <c r="F495" s="108"/>
      <c r="G495" s="109"/>
      <c r="H495" s="109"/>
      <c r="I495" s="110"/>
      <c r="J495" s="110"/>
      <c r="K495" s="110"/>
      <c r="L495" s="110"/>
      <c r="M495" s="110"/>
    </row>
    <row r="496">
      <c r="A496" s="103"/>
      <c r="B496" s="104"/>
      <c r="C496" s="105"/>
      <c r="D496" s="106"/>
      <c r="E496" s="107"/>
      <c r="F496" s="108"/>
      <c r="G496" s="109"/>
      <c r="H496" s="109"/>
      <c r="I496" s="110"/>
      <c r="J496" s="110"/>
      <c r="K496" s="110"/>
      <c r="L496" s="110"/>
      <c r="M496" s="110"/>
    </row>
    <row r="497">
      <c r="A497" s="103"/>
      <c r="B497" s="104"/>
      <c r="C497" s="105"/>
      <c r="D497" s="106"/>
      <c r="E497" s="107"/>
      <c r="F497" s="108"/>
      <c r="G497" s="109"/>
      <c r="H497" s="109"/>
      <c r="I497" s="110"/>
      <c r="J497" s="110"/>
      <c r="K497" s="110"/>
      <c r="L497" s="110"/>
      <c r="M497" s="110"/>
    </row>
    <row r="498">
      <c r="A498" s="103"/>
      <c r="B498" s="104"/>
      <c r="C498" s="105"/>
      <c r="D498" s="106"/>
      <c r="E498" s="107"/>
      <c r="F498" s="108"/>
      <c r="G498" s="109"/>
      <c r="H498" s="109"/>
      <c r="I498" s="110"/>
      <c r="J498" s="110"/>
      <c r="K498" s="110"/>
      <c r="L498" s="110"/>
      <c r="M498" s="110"/>
    </row>
    <row r="499">
      <c r="A499" s="103"/>
      <c r="B499" s="104"/>
      <c r="C499" s="105"/>
      <c r="D499" s="106"/>
      <c r="E499" s="107"/>
      <c r="F499" s="108"/>
      <c r="G499" s="109"/>
      <c r="H499" s="109"/>
      <c r="I499" s="110"/>
      <c r="J499" s="110"/>
      <c r="K499" s="110"/>
      <c r="L499" s="110"/>
      <c r="M499" s="110"/>
    </row>
    <row r="500">
      <c r="A500" s="103"/>
      <c r="B500" s="104"/>
      <c r="C500" s="105"/>
      <c r="D500" s="106"/>
      <c r="E500" s="107"/>
      <c r="F500" s="108"/>
      <c r="G500" s="109"/>
      <c r="H500" s="109"/>
      <c r="I500" s="110"/>
      <c r="J500" s="110"/>
      <c r="K500" s="110"/>
      <c r="L500" s="110"/>
      <c r="M500" s="110"/>
    </row>
    <row r="501">
      <c r="A501" s="103"/>
      <c r="B501" s="104"/>
      <c r="C501" s="105"/>
      <c r="D501" s="106"/>
      <c r="E501" s="107"/>
      <c r="F501" s="108"/>
      <c r="G501" s="109"/>
      <c r="H501" s="109"/>
      <c r="I501" s="110"/>
      <c r="J501" s="110"/>
      <c r="K501" s="110"/>
      <c r="L501" s="110"/>
      <c r="M501" s="110"/>
    </row>
    <row r="502">
      <c r="A502" s="103"/>
      <c r="B502" s="104"/>
      <c r="C502" s="105"/>
      <c r="D502" s="106"/>
      <c r="E502" s="107"/>
      <c r="F502" s="108"/>
      <c r="G502" s="109"/>
      <c r="H502" s="109"/>
      <c r="I502" s="110"/>
      <c r="J502" s="110"/>
      <c r="K502" s="110"/>
      <c r="L502" s="110"/>
      <c r="M502" s="110"/>
    </row>
    <row r="503">
      <c r="A503" s="103"/>
      <c r="B503" s="104"/>
      <c r="C503" s="105"/>
      <c r="D503" s="106"/>
      <c r="E503" s="107"/>
      <c r="F503" s="108"/>
      <c r="G503" s="109"/>
      <c r="H503" s="109"/>
      <c r="I503" s="110"/>
      <c r="J503" s="110"/>
      <c r="K503" s="110"/>
      <c r="L503" s="110"/>
      <c r="M503" s="110"/>
    </row>
    <row r="504">
      <c r="A504" s="103"/>
      <c r="B504" s="104"/>
      <c r="C504" s="105"/>
      <c r="D504" s="106"/>
      <c r="E504" s="107"/>
      <c r="F504" s="108"/>
      <c r="G504" s="109"/>
      <c r="H504" s="109"/>
      <c r="I504" s="110"/>
      <c r="J504" s="110"/>
      <c r="K504" s="110"/>
      <c r="L504" s="110"/>
      <c r="M504" s="110"/>
    </row>
    <row r="505">
      <c r="A505" s="103"/>
      <c r="B505" s="104"/>
      <c r="C505" s="105"/>
      <c r="D505" s="106"/>
      <c r="E505" s="107"/>
      <c r="F505" s="108"/>
      <c r="G505" s="109"/>
      <c r="H505" s="109"/>
      <c r="I505" s="110"/>
      <c r="J505" s="110"/>
      <c r="K505" s="110"/>
      <c r="L505" s="110"/>
      <c r="M505" s="110"/>
    </row>
    <row r="506">
      <c r="A506" s="103"/>
      <c r="B506" s="104"/>
      <c r="C506" s="105"/>
      <c r="D506" s="106"/>
      <c r="E506" s="107"/>
      <c r="F506" s="108"/>
      <c r="G506" s="109"/>
      <c r="H506" s="109"/>
      <c r="I506" s="110"/>
      <c r="J506" s="110"/>
      <c r="K506" s="110"/>
      <c r="L506" s="110"/>
      <c r="M506" s="110"/>
    </row>
    <row r="507">
      <c r="A507" s="103"/>
      <c r="B507" s="104"/>
      <c r="C507" s="105"/>
      <c r="D507" s="106"/>
      <c r="E507" s="107"/>
      <c r="F507" s="108"/>
      <c r="G507" s="109"/>
      <c r="H507" s="109"/>
      <c r="I507" s="110"/>
      <c r="J507" s="110"/>
      <c r="K507" s="110"/>
      <c r="L507" s="110"/>
      <c r="M507" s="110"/>
    </row>
    <row r="508">
      <c r="A508" s="103"/>
      <c r="B508" s="104"/>
      <c r="C508" s="105"/>
      <c r="D508" s="106"/>
      <c r="E508" s="107"/>
      <c r="F508" s="108"/>
      <c r="G508" s="109"/>
      <c r="H508" s="109"/>
      <c r="I508" s="110"/>
      <c r="J508" s="110"/>
      <c r="K508" s="110"/>
      <c r="L508" s="110"/>
      <c r="M508" s="110"/>
    </row>
    <row r="509">
      <c r="A509" s="103"/>
      <c r="B509" s="104"/>
      <c r="C509" s="105"/>
      <c r="D509" s="106"/>
      <c r="E509" s="107"/>
      <c r="F509" s="108"/>
      <c r="G509" s="109"/>
      <c r="H509" s="109"/>
      <c r="I509" s="110"/>
      <c r="J509" s="110"/>
      <c r="K509" s="110"/>
      <c r="L509" s="110"/>
      <c r="M509" s="110"/>
    </row>
    <row r="510">
      <c r="A510" s="103"/>
      <c r="B510" s="104"/>
      <c r="C510" s="105"/>
      <c r="D510" s="106"/>
      <c r="E510" s="107"/>
      <c r="F510" s="108"/>
      <c r="G510" s="109"/>
      <c r="H510" s="109"/>
      <c r="I510" s="110"/>
      <c r="J510" s="110"/>
      <c r="K510" s="110"/>
      <c r="L510" s="110"/>
      <c r="M510" s="110"/>
    </row>
    <row r="511">
      <c r="A511" s="103"/>
      <c r="B511" s="104"/>
      <c r="C511" s="105"/>
      <c r="D511" s="106"/>
      <c r="E511" s="107"/>
      <c r="F511" s="108"/>
      <c r="G511" s="109"/>
      <c r="H511" s="109"/>
      <c r="I511" s="110"/>
      <c r="J511" s="110"/>
      <c r="K511" s="110"/>
      <c r="L511" s="110"/>
      <c r="M511" s="110"/>
    </row>
    <row r="512">
      <c r="A512" s="103"/>
      <c r="B512" s="104"/>
      <c r="C512" s="105"/>
      <c r="D512" s="106"/>
      <c r="E512" s="107"/>
      <c r="F512" s="108"/>
      <c r="G512" s="109"/>
      <c r="H512" s="109"/>
      <c r="I512" s="110"/>
      <c r="J512" s="110"/>
      <c r="K512" s="110"/>
      <c r="L512" s="110"/>
      <c r="M512" s="110"/>
    </row>
    <row r="513">
      <c r="A513" s="103"/>
      <c r="B513" s="104"/>
      <c r="C513" s="105"/>
      <c r="D513" s="106"/>
      <c r="E513" s="107"/>
      <c r="F513" s="108"/>
      <c r="G513" s="109"/>
      <c r="H513" s="109"/>
      <c r="I513" s="110"/>
      <c r="J513" s="110"/>
      <c r="K513" s="110"/>
      <c r="L513" s="110"/>
      <c r="M513" s="110"/>
    </row>
    <row r="514">
      <c r="A514" s="103"/>
      <c r="B514" s="104"/>
      <c r="C514" s="105"/>
      <c r="D514" s="106"/>
      <c r="E514" s="107"/>
      <c r="F514" s="108"/>
      <c r="G514" s="109"/>
      <c r="H514" s="109"/>
      <c r="I514" s="110"/>
      <c r="J514" s="110"/>
      <c r="K514" s="110"/>
      <c r="L514" s="110"/>
      <c r="M514" s="110"/>
    </row>
    <row r="515">
      <c r="A515" s="103"/>
      <c r="B515" s="104"/>
      <c r="C515" s="105"/>
      <c r="D515" s="106"/>
      <c r="E515" s="107"/>
      <c r="F515" s="108"/>
      <c r="G515" s="109"/>
      <c r="H515" s="109"/>
      <c r="I515" s="110"/>
      <c r="J515" s="110"/>
      <c r="K515" s="110"/>
      <c r="L515" s="110"/>
      <c r="M515" s="110"/>
    </row>
    <row r="516">
      <c r="A516" s="103"/>
      <c r="B516" s="104"/>
      <c r="C516" s="105"/>
      <c r="D516" s="106"/>
      <c r="E516" s="107"/>
      <c r="F516" s="108"/>
      <c r="G516" s="109"/>
      <c r="H516" s="109"/>
      <c r="I516" s="110"/>
      <c r="J516" s="110"/>
      <c r="K516" s="110"/>
      <c r="L516" s="110"/>
      <c r="M516" s="110"/>
    </row>
    <row r="517">
      <c r="A517" s="103"/>
      <c r="B517" s="104"/>
      <c r="C517" s="105"/>
      <c r="D517" s="106"/>
      <c r="E517" s="107"/>
      <c r="F517" s="108"/>
      <c r="G517" s="109"/>
      <c r="H517" s="109"/>
      <c r="I517" s="110"/>
      <c r="J517" s="110"/>
      <c r="K517" s="110"/>
      <c r="L517" s="110"/>
      <c r="M517" s="110"/>
    </row>
    <row r="518">
      <c r="A518" s="103"/>
      <c r="B518" s="104"/>
      <c r="C518" s="105"/>
      <c r="D518" s="106"/>
      <c r="E518" s="107"/>
      <c r="F518" s="108"/>
      <c r="G518" s="109"/>
      <c r="H518" s="109"/>
      <c r="I518" s="110"/>
      <c r="J518" s="110"/>
      <c r="K518" s="110"/>
      <c r="L518" s="110"/>
      <c r="M518" s="110"/>
    </row>
    <row r="519">
      <c r="A519" s="103"/>
      <c r="B519" s="104"/>
      <c r="C519" s="105"/>
      <c r="D519" s="106"/>
      <c r="E519" s="107"/>
      <c r="F519" s="108"/>
      <c r="G519" s="109"/>
      <c r="H519" s="109"/>
      <c r="I519" s="110"/>
      <c r="J519" s="110"/>
      <c r="K519" s="110"/>
      <c r="L519" s="110"/>
      <c r="M519" s="110"/>
    </row>
    <row r="520">
      <c r="A520" s="103"/>
      <c r="B520" s="104"/>
      <c r="C520" s="105"/>
      <c r="D520" s="106"/>
      <c r="E520" s="107"/>
      <c r="F520" s="108"/>
      <c r="G520" s="109"/>
      <c r="H520" s="109"/>
      <c r="I520" s="110"/>
      <c r="J520" s="110"/>
      <c r="K520" s="110"/>
      <c r="L520" s="110"/>
      <c r="M520" s="110"/>
    </row>
    <row r="521">
      <c r="A521" s="103"/>
      <c r="B521" s="104"/>
      <c r="C521" s="105"/>
      <c r="D521" s="106"/>
      <c r="E521" s="107"/>
      <c r="F521" s="108"/>
      <c r="G521" s="109"/>
      <c r="H521" s="109"/>
      <c r="I521" s="110"/>
      <c r="J521" s="110"/>
      <c r="K521" s="110"/>
      <c r="L521" s="110"/>
      <c r="M521" s="110"/>
    </row>
    <row r="522">
      <c r="A522" s="103"/>
      <c r="B522" s="104"/>
      <c r="C522" s="105"/>
      <c r="D522" s="106"/>
      <c r="E522" s="107"/>
      <c r="F522" s="108"/>
      <c r="G522" s="109"/>
      <c r="H522" s="109"/>
      <c r="I522" s="110"/>
      <c r="J522" s="110"/>
      <c r="K522" s="110"/>
      <c r="L522" s="110"/>
      <c r="M522" s="110"/>
    </row>
    <row r="523">
      <c r="A523" s="103"/>
      <c r="B523" s="104"/>
      <c r="C523" s="105"/>
      <c r="D523" s="106"/>
      <c r="E523" s="107"/>
      <c r="F523" s="108"/>
      <c r="G523" s="109"/>
      <c r="H523" s="109"/>
      <c r="I523" s="110"/>
      <c r="J523" s="110"/>
      <c r="K523" s="110"/>
      <c r="L523" s="110"/>
      <c r="M523" s="110"/>
    </row>
    <row r="524">
      <c r="A524" s="103"/>
      <c r="B524" s="104"/>
      <c r="C524" s="105"/>
      <c r="D524" s="106"/>
      <c r="E524" s="107"/>
      <c r="F524" s="108"/>
      <c r="G524" s="109"/>
      <c r="H524" s="109"/>
      <c r="I524" s="110"/>
      <c r="J524" s="110"/>
      <c r="K524" s="110"/>
      <c r="L524" s="110"/>
      <c r="M524" s="110"/>
    </row>
    <row r="525">
      <c r="A525" s="103"/>
      <c r="B525" s="104"/>
      <c r="C525" s="105"/>
      <c r="D525" s="106"/>
      <c r="E525" s="107"/>
      <c r="F525" s="108"/>
      <c r="G525" s="109"/>
      <c r="H525" s="109"/>
      <c r="I525" s="110"/>
      <c r="J525" s="110"/>
      <c r="K525" s="110"/>
      <c r="L525" s="110"/>
      <c r="M525" s="110"/>
    </row>
    <row r="526">
      <c r="A526" s="103"/>
      <c r="B526" s="104"/>
      <c r="C526" s="105"/>
      <c r="D526" s="106"/>
      <c r="E526" s="107"/>
      <c r="F526" s="108"/>
      <c r="G526" s="109"/>
      <c r="H526" s="109"/>
      <c r="I526" s="110"/>
      <c r="J526" s="110"/>
      <c r="K526" s="110"/>
      <c r="L526" s="110"/>
      <c r="M526" s="110"/>
    </row>
    <row r="527">
      <c r="A527" s="103"/>
      <c r="B527" s="104"/>
      <c r="C527" s="105"/>
      <c r="D527" s="106"/>
      <c r="E527" s="107"/>
      <c r="F527" s="108"/>
      <c r="G527" s="109"/>
      <c r="H527" s="109"/>
      <c r="I527" s="110"/>
      <c r="J527" s="110"/>
      <c r="K527" s="110"/>
      <c r="L527" s="110"/>
      <c r="M527" s="110"/>
    </row>
    <row r="528">
      <c r="A528" s="103"/>
      <c r="B528" s="104"/>
      <c r="C528" s="105"/>
      <c r="D528" s="106"/>
      <c r="E528" s="107"/>
      <c r="F528" s="108"/>
      <c r="G528" s="109"/>
      <c r="H528" s="109"/>
      <c r="I528" s="110"/>
      <c r="J528" s="110"/>
      <c r="K528" s="110"/>
      <c r="L528" s="110"/>
      <c r="M528" s="110"/>
    </row>
    <row r="529">
      <c r="A529" s="103"/>
      <c r="B529" s="104"/>
      <c r="C529" s="105"/>
      <c r="D529" s="106"/>
      <c r="E529" s="107"/>
      <c r="F529" s="108"/>
      <c r="G529" s="109"/>
      <c r="H529" s="109"/>
      <c r="I529" s="110"/>
      <c r="J529" s="110"/>
      <c r="K529" s="110"/>
      <c r="L529" s="110"/>
      <c r="M529" s="110"/>
    </row>
    <row r="530">
      <c r="A530" s="103"/>
      <c r="B530" s="104"/>
      <c r="C530" s="105"/>
      <c r="D530" s="106"/>
      <c r="E530" s="107"/>
      <c r="F530" s="108"/>
      <c r="G530" s="109"/>
      <c r="H530" s="109"/>
      <c r="I530" s="110"/>
      <c r="J530" s="110"/>
      <c r="K530" s="110"/>
      <c r="L530" s="110"/>
      <c r="M530" s="110"/>
    </row>
    <row r="531">
      <c r="A531" s="103"/>
      <c r="B531" s="104"/>
      <c r="C531" s="105"/>
      <c r="D531" s="106"/>
      <c r="E531" s="107"/>
      <c r="F531" s="108"/>
      <c r="G531" s="109"/>
      <c r="H531" s="109"/>
      <c r="I531" s="110"/>
      <c r="J531" s="110"/>
      <c r="K531" s="110"/>
      <c r="L531" s="110"/>
      <c r="M531" s="110"/>
    </row>
    <row r="532">
      <c r="A532" s="103"/>
      <c r="B532" s="104"/>
      <c r="C532" s="105"/>
      <c r="D532" s="106"/>
      <c r="E532" s="107"/>
      <c r="F532" s="108"/>
      <c r="G532" s="109"/>
      <c r="H532" s="109"/>
      <c r="I532" s="110"/>
      <c r="J532" s="110"/>
      <c r="K532" s="110"/>
      <c r="L532" s="110"/>
      <c r="M532" s="110"/>
    </row>
    <row r="533">
      <c r="A533" s="103"/>
      <c r="B533" s="104"/>
      <c r="C533" s="105"/>
      <c r="D533" s="106"/>
      <c r="E533" s="107"/>
      <c r="F533" s="108"/>
      <c r="G533" s="109"/>
      <c r="H533" s="109"/>
      <c r="I533" s="110"/>
      <c r="J533" s="110"/>
      <c r="K533" s="110"/>
      <c r="L533" s="110"/>
      <c r="M533" s="110"/>
    </row>
    <row r="534">
      <c r="A534" s="103"/>
      <c r="B534" s="104"/>
      <c r="C534" s="105"/>
      <c r="D534" s="106"/>
      <c r="E534" s="107"/>
      <c r="F534" s="108"/>
      <c r="G534" s="109"/>
      <c r="H534" s="109"/>
      <c r="I534" s="110"/>
      <c r="J534" s="110"/>
      <c r="K534" s="110"/>
      <c r="L534" s="110"/>
      <c r="M534" s="110"/>
    </row>
    <row r="535">
      <c r="A535" s="103"/>
      <c r="B535" s="104"/>
      <c r="C535" s="105"/>
      <c r="D535" s="106"/>
      <c r="E535" s="107"/>
      <c r="F535" s="108"/>
      <c r="G535" s="109"/>
      <c r="H535" s="109"/>
      <c r="I535" s="110"/>
      <c r="J535" s="110"/>
      <c r="K535" s="110"/>
      <c r="L535" s="110"/>
      <c r="M535" s="110"/>
    </row>
    <row r="536">
      <c r="A536" s="103"/>
      <c r="B536" s="104"/>
      <c r="C536" s="105"/>
      <c r="D536" s="106"/>
      <c r="E536" s="107"/>
      <c r="F536" s="108"/>
      <c r="G536" s="109"/>
      <c r="H536" s="109"/>
      <c r="I536" s="110"/>
      <c r="J536" s="110"/>
      <c r="K536" s="110"/>
      <c r="L536" s="110"/>
      <c r="M536" s="110"/>
    </row>
    <row r="537">
      <c r="A537" s="103"/>
      <c r="B537" s="104"/>
      <c r="C537" s="105"/>
      <c r="D537" s="106"/>
      <c r="E537" s="107"/>
      <c r="F537" s="108"/>
      <c r="G537" s="109"/>
      <c r="H537" s="109"/>
      <c r="I537" s="110"/>
      <c r="J537" s="110"/>
      <c r="K537" s="110"/>
      <c r="L537" s="110"/>
      <c r="M537" s="110"/>
    </row>
    <row r="538">
      <c r="A538" s="103"/>
      <c r="B538" s="104"/>
      <c r="C538" s="105"/>
      <c r="D538" s="106"/>
      <c r="E538" s="107"/>
      <c r="F538" s="108"/>
      <c r="G538" s="109"/>
      <c r="H538" s="109"/>
      <c r="I538" s="110"/>
      <c r="J538" s="110"/>
      <c r="K538" s="110"/>
      <c r="L538" s="110"/>
      <c r="M538" s="110"/>
    </row>
    <row r="539">
      <c r="A539" s="103"/>
      <c r="B539" s="104"/>
      <c r="C539" s="105"/>
      <c r="D539" s="106"/>
      <c r="E539" s="107"/>
      <c r="F539" s="108"/>
      <c r="G539" s="109"/>
      <c r="H539" s="109"/>
      <c r="I539" s="110"/>
      <c r="J539" s="110"/>
      <c r="K539" s="110"/>
      <c r="L539" s="110"/>
      <c r="M539" s="110"/>
    </row>
    <row r="540">
      <c r="A540" s="103"/>
      <c r="B540" s="104"/>
      <c r="C540" s="105"/>
      <c r="D540" s="106"/>
      <c r="E540" s="107"/>
      <c r="F540" s="108"/>
      <c r="G540" s="109"/>
      <c r="H540" s="109"/>
      <c r="I540" s="110"/>
      <c r="J540" s="110"/>
      <c r="K540" s="110"/>
      <c r="L540" s="110"/>
      <c r="M540" s="110"/>
    </row>
    <row r="541">
      <c r="A541" s="103"/>
      <c r="B541" s="104"/>
      <c r="C541" s="105"/>
      <c r="D541" s="106"/>
      <c r="E541" s="107"/>
      <c r="F541" s="108"/>
      <c r="G541" s="109"/>
      <c r="H541" s="109"/>
      <c r="I541" s="110"/>
      <c r="J541" s="110"/>
      <c r="K541" s="110"/>
      <c r="L541" s="110"/>
      <c r="M541" s="110"/>
    </row>
    <row r="542">
      <c r="A542" s="103"/>
      <c r="B542" s="104"/>
      <c r="C542" s="105"/>
      <c r="D542" s="106"/>
      <c r="E542" s="107"/>
      <c r="F542" s="108"/>
      <c r="G542" s="109"/>
      <c r="H542" s="109"/>
      <c r="I542" s="110"/>
      <c r="J542" s="110"/>
      <c r="K542" s="110"/>
      <c r="L542" s="110"/>
      <c r="M542" s="110"/>
    </row>
    <row r="543">
      <c r="A543" s="103"/>
      <c r="B543" s="104"/>
      <c r="C543" s="105"/>
      <c r="D543" s="106"/>
      <c r="E543" s="107"/>
      <c r="F543" s="108"/>
      <c r="G543" s="109"/>
      <c r="H543" s="109"/>
      <c r="I543" s="110"/>
      <c r="J543" s="110"/>
      <c r="K543" s="110"/>
      <c r="L543" s="110"/>
      <c r="M543" s="110"/>
    </row>
    <row r="544">
      <c r="A544" s="103"/>
      <c r="B544" s="104"/>
      <c r="C544" s="105"/>
      <c r="D544" s="106"/>
      <c r="E544" s="107"/>
      <c r="F544" s="108"/>
      <c r="G544" s="109"/>
      <c r="H544" s="109"/>
      <c r="I544" s="110"/>
      <c r="J544" s="110"/>
      <c r="K544" s="110"/>
      <c r="L544" s="110"/>
      <c r="M544" s="110"/>
    </row>
    <row r="545">
      <c r="A545" s="103"/>
      <c r="B545" s="104"/>
      <c r="C545" s="105"/>
      <c r="D545" s="106"/>
      <c r="E545" s="107"/>
      <c r="F545" s="108"/>
      <c r="G545" s="109"/>
      <c r="H545" s="109"/>
      <c r="I545" s="110"/>
      <c r="J545" s="110"/>
      <c r="K545" s="110"/>
      <c r="L545" s="110"/>
      <c r="M545" s="110"/>
    </row>
    <row r="546">
      <c r="A546" s="103"/>
      <c r="B546" s="104"/>
      <c r="C546" s="105"/>
      <c r="D546" s="106"/>
      <c r="E546" s="107"/>
      <c r="F546" s="108"/>
      <c r="G546" s="109"/>
      <c r="H546" s="109"/>
      <c r="I546" s="110"/>
      <c r="J546" s="110"/>
      <c r="K546" s="110"/>
      <c r="L546" s="110"/>
      <c r="M546" s="110"/>
    </row>
    <row r="547">
      <c r="A547" s="103"/>
      <c r="B547" s="104"/>
      <c r="C547" s="105"/>
      <c r="D547" s="106"/>
      <c r="E547" s="107"/>
      <c r="F547" s="108"/>
      <c r="G547" s="109"/>
      <c r="H547" s="109"/>
      <c r="I547" s="110"/>
      <c r="J547" s="110"/>
      <c r="K547" s="110"/>
      <c r="L547" s="110"/>
      <c r="M547" s="110"/>
    </row>
    <row r="548">
      <c r="A548" s="103"/>
      <c r="B548" s="104"/>
      <c r="C548" s="105"/>
      <c r="D548" s="106"/>
      <c r="E548" s="107"/>
      <c r="F548" s="108"/>
      <c r="G548" s="109"/>
      <c r="H548" s="109"/>
      <c r="I548" s="110"/>
      <c r="J548" s="110"/>
      <c r="K548" s="110"/>
      <c r="L548" s="110"/>
      <c r="M548" s="110"/>
    </row>
    <row r="549">
      <c r="A549" s="103"/>
      <c r="B549" s="104"/>
      <c r="C549" s="105"/>
      <c r="D549" s="106"/>
      <c r="E549" s="107"/>
      <c r="F549" s="108"/>
      <c r="G549" s="109"/>
      <c r="H549" s="109"/>
      <c r="I549" s="110"/>
      <c r="J549" s="110"/>
      <c r="K549" s="110"/>
      <c r="L549" s="110"/>
      <c r="M549" s="110"/>
    </row>
    <row r="550">
      <c r="A550" s="103"/>
      <c r="B550" s="104"/>
      <c r="C550" s="105"/>
      <c r="D550" s="106"/>
      <c r="E550" s="107"/>
      <c r="F550" s="108"/>
      <c r="G550" s="109"/>
      <c r="H550" s="109"/>
      <c r="I550" s="110"/>
      <c r="J550" s="110"/>
      <c r="K550" s="110"/>
      <c r="L550" s="110"/>
      <c r="M550" s="110"/>
    </row>
    <row r="551">
      <c r="A551" s="103"/>
      <c r="B551" s="104"/>
      <c r="C551" s="105"/>
      <c r="D551" s="106"/>
      <c r="E551" s="107"/>
      <c r="F551" s="108"/>
      <c r="G551" s="109"/>
      <c r="H551" s="109"/>
      <c r="I551" s="110"/>
      <c r="J551" s="110"/>
      <c r="K551" s="110"/>
      <c r="L551" s="110"/>
      <c r="M551" s="110"/>
    </row>
    <row r="552">
      <c r="A552" s="103"/>
      <c r="B552" s="104"/>
      <c r="C552" s="105"/>
      <c r="D552" s="106"/>
      <c r="E552" s="107"/>
      <c r="F552" s="108"/>
      <c r="G552" s="109"/>
      <c r="H552" s="109"/>
      <c r="I552" s="110"/>
      <c r="J552" s="110"/>
      <c r="K552" s="110"/>
      <c r="L552" s="110"/>
      <c r="M552" s="110"/>
    </row>
    <row r="553">
      <c r="A553" s="103"/>
      <c r="B553" s="104"/>
      <c r="C553" s="105"/>
      <c r="D553" s="106"/>
      <c r="E553" s="107"/>
      <c r="F553" s="108"/>
      <c r="G553" s="109"/>
      <c r="H553" s="109"/>
      <c r="I553" s="110"/>
      <c r="J553" s="110"/>
      <c r="K553" s="110"/>
      <c r="L553" s="110"/>
      <c r="M553" s="110"/>
    </row>
    <row r="554">
      <c r="A554" s="103"/>
      <c r="B554" s="104"/>
      <c r="C554" s="105"/>
      <c r="D554" s="106"/>
      <c r="E554" s="107"/>
      <c r="F554" s="108"/>
      <c r="G554" s="109"/>
      <c r="H554" s="109"/>
      <c r="I554" s="110"/>
      <c r="J554" s="110"/>
      <c r="K554" s="110"/>
      <c r="L554" s="110"/>
      <c r="M554" s="110"/>
    </row>
    <row r="555">
      <c r="A555" s="103"/>
      <c r="B555" s="104"/>
      <c r="C555" s="105"/>
      <c r="D555" s="106"/>
      <c r="E555" s="107"/>
      <c r="F555" s="108"/>
      <c r="G555" s="109"/>
      <c r="H555" s="109"/>
      <c r="I555" s="110"/>
      <c r="J555" s="110"/>
      <c r="K555" s="110"/>
      <c r="L555" s="110"/>
      <c r="M555" s="110"/>
    </row>
    <row r="556">
      <c r="A556" s="103"/>
      <c r="B556" s="104"/>
      <c r="C556" s="105"/>
      <c r="D556" s="106"/>
      <c r="E556" s="107"/>
      <c r="F556" s="108"/>
      <c r="G556" s="109"/>
      <c r="H556" s="109"/>
      <c r="I556" s="110"/>
      <c r="J556" s="110"/>
      <c r="K556" s="110"/>
      <c r="L556" s="110"/>
      <c r="M556" s="110"/>
    </row>
    <row r="557">
      <c r="A557" s="103"/>
      <c r="B557" s="104"/>
      <c r="C557" s="105"/>
      <c r="D557" s="106"/>
      <c r="E557" s="107"/>
      <c r="F557" s="108"/>
      <c r="G557" s="109"/>
      <c r="H557" s="109"/>
      <c r="I557" s="110"/>
      <c r="J557" s="110"/>
      <c r="K557" s="110"/>
      <c r="L557" s="110"/>
      <c r="M557" s="110"/>
    </row>
    <row r="558">
      <c r="A558" s="103"/>
      <c r="B558" s="104"/>
      <c r="C558" s="105"/>
      <c r="D558" s="106"/>
      <c r="E558" s="107"/>
      <c r="F558" s="108"/>
      <c r="G558" s="109"/>
      <c r="H558" s="109"/>
      <c r="I558" s="110"/>
      <c r="J558" s="110"/>
      <c r="K558" s="110"/>
      <c r="L558" s="110"/>
      <c r="M558" s="110"/>
    </row>
    <row r="559">
      <c r="A559" s="103"/>
      <c r="B559" s="104"/>
      <c r="C559" s="105"/>
      <c r="D559" s="106"/>
      <c r="E559" s="107"/>
      <c r="F559" s="108"/>
      <c r="G559" s="109"/>
      <c r="H559" s="109"/>
      <c r="I559" s="110"/>
      <c r="J559" s="110"/>
      <c r="K559" s="110"/>
      <c r="L559" s="110"/>
      <c r="M559" s="110"/>
    </row>
    <row r="560">
      <c r="A560" s="103"/>
      <c r="B560" s="104"/>
      <c r="C560" s="105"/>
      <c r="D560" s="106"/>
      <c r="E560" s="107"/>
      <c r="F560" s="108"/>
      <c r="G560" s="109"/>
      <c r="H560" s="109"/>
      <c r="I560" s="110"/>
      <c r="J560" s="110"/>
      <c r="K560" s="110"/>
      <c r="L560" s="110"/>
      <c r="M560" s="110"/>
    </row>
    <row r="561">
      <c r="A561" s="103"/>
      <c r="B561" s="104"/>
      <c r="C561" s="105"/>
      <c r="D561" s="106"/>
      <c r="E561" s="107"/>
      <c r="F561" s="108"/>
      <c r="G561" s="109"/>
      <c r="H561" s="109"/>
      <c r="I561" s="110"/>
      <c r="J561" s="110"/>
      <c r="K561" s="110"/>
      <c r="L561" s="110"/>
      <c r="M561" s="110"/>
    </row>
    <row r="562">
      <c r="A562" s="103"/>
      <c r="B562" s="104"/>
      <c r="C562" s="105"/>
      <c r="D562" s="106"/>
      <c r="E562" s="107"/>
      <c r="F562" s="108"/>
      <c r="G562" s="109"/>
      <c r="H562" s="109"/>
      <c r="I562" s="110"/>
      <c r="J562" s="110"/>
      <c r="K562" s="110"/>
      <c r="L562" s="110"/>
      <c r="M562" s="110"/>
    </row>
    <row r="563">
      <c r="A563" s="103"/>
      <c r="B563" s="104"/>
      <c r="C563" s="105"/>
      <c r="D563" s="106"/>
      <c r="E563" s="107"/>
      <c r="F563" s="108"/>
      <c r="G563" s="109"/>
      <c r="H563" s="109"/>
      <c r="I563" s="110"/>
      <c r="J563" s="110"/>
      <c r="K563" s="110"/>
      <c r="L563" s="110"/>
      <c r="M563" s="110"/>
    </row>
    <row r="564">
      <c r="A564" s="103"/>
      <c r="B564" s="104"/>
      <c r="C564" s="105"/>
      <c r="D564" s="106"/>
      <c r="E564" s="107"/>
      <c r="F564" s="108"/>
      <c r="G564" s="109"/>
      <c r="H564" s="109"/>
      <c r="I564" s="110"/>
      <c r="J564" s="110"/>
      <c r="K564" s="110"/>
      <c r="L564" s="110"/>
      <c r="M564" s="110"/>
    </row>
    <row r="565">
      <c r="A565" s="103"/>
      <c r="B565" s="104"/>
      <c r="C565" s="105"/>
      <c r="D565" s="106"/>
      <c r="E565" s="107"/>
      <c r="F565" s="108"/>
      <c r="G565" s="109"/>
      <c r="H565" s="109"/>
      <c r="I565" s="110"/>
      <c r="J565" s="110"/>
      <c r="K565" s="110"/>
      <c r="L565" s="110"/>
      <c r="M565" s="110"/>
    </row>
    <row r="566">
      <c r="A566" s="103"/>
      <c r="B566" s="104"/>
      <c r="C566" s="105"/>
      <c r="D566" s="106"/>
      <c r="E566" s="107"/>
      <c r="F566" s="108"/>
      <c r="G566" s="109"/>
      <c r="H566" s="109"/>
      <c r="I566" s="110"/>
      <c r="J566" s="110"/>
      <c r="K566" s="110"/>
      <c r="L566" s="110"/>
      <c r="M566" s="110"/>
    </row>
    <row r="567">
      <c r="A567" s="103"/>
      <c r="B567" s="104"/>
      <c r="C567" s="105"/>
      <c r="D567" s="106"/>
      <c r="E567" s="107"/>
      <c r="F567" s="108"/>
      <c r="G567" s="109"/>
      <c r="H567" s="109"/>
      <c r="I567" s="110"/>
      <c r="J567" s="110"/>
      <c r="K567" s="110"/>
      <c r="L567" s="110"/>
      <c r="M567" s="110"/>
    </row>
    <row r="568">
      <c r="A568" s="103"/>
      <c r="B568" s="104"/>
      <c r="C568" s="105"/>
      <c r="D568" s="106"/>
      <c r="E568" s="107"/>
      <c r="F568" s="108"/>
      <c r="G568" s="109"/>
      <c r="H568" s="109"/>
      <c r="I568" s="110"/>
      <c r="J568" s="110"/>
      <c r="K568" s="110"/>
      <c r="L568" s="110"/>
      <c r="M568" s="110"/>
    </row>
    <row r="569">
      <c r="A569" s="103"/>
      <c r="B569" s="104"/>
      <c r="C569" s="105"/>
      <c r="D569" s="106"/>
      <c r="E569" s="107"/>
      <c r="F569" s="108"/>
      <c r="G569" s="109"/>
      <c r="H569" s="109"/>
      <c r="I569" s="110"/>
      <c r="J569" s="110"/>
      <c r="K569" s="110"/>
      <c r="L569" s="110"/>
      <c r="M569" s="110"/>
    </row>
    <row r="570">
      <c r="A570" s="103"/>
      <c r="B570" s="104"/>
      <c r="C570" s="105"/>
      <c r="D570" s="106"/>
      <c r="E570" s="107"/>
      <c r="F570" s="108"/>
      <c r="G570" s="109"/>
      <c r="H570" s="109"/>
      <c r="I570" s="110"/>
      <c r="J570" s="110"/>
      <c r="K570" s="110"/>
      <c r="L570" s="110"/>
      <c r="M570" s="110"/>
    </row>
    <row r="571">
      <c r="A571" s="103"/>
      <c r="B571" s="104"/>
      <c r="C571" s="105"/>
      <c r="D571" s="106"/>
      <c r="E571" s="107"/>
      <c r="F571" s="108"/>
      <c r="G571" s="109"/>
      <c r="H571" s="109"/>
      <c r="I571" s="110"/>
      <c r="J571" s="110"/>
      <c r="K571" s="110"/>
      <c r="L571" s="110"/>
      <c r="M571" s="110"/>
    </row>
    <row r="572">
      <c r="A572" s="103"/>
      <c r="B572" s="104"/>
      <c r="C572" s="105"/>
      <c r="D572" s="106"/>
      <c r="E572" s="107"/>
      <c r="F572" s="108"/>
      <c r="G572" s="109"/>
      <c r="H572" s="109"/>
      <c r="I572" s="110"/>
      <c r="J572" s="110"/>
      <c r="K572" s="110"/>
      <c r="L572" s="110"/>
      <c r="M572" s="110"/>
    </row>
    <row r="573">
      <c r="A573" s="103"/>
      <c r="B573" s="104"/>
      <c r="C573" s="105"/>
      <c r="D573" s="106"/>
      <c r="E573" s="107"/>
      <c r="F573" s="108"/>
      <c r="G573" s="109"/>
      <c r="H573" s="109"/>
      <c r="I573" s="110"/>
      <c r="J573" s="110"/>
      <c r="K573" s="110"/>
      <c r="L573" s="110"/>
      <c r="M573" s="110"/>
    </row>
    <row r="574">
      <c r="A574" s="103"/>
      <c r="B574" s="104"/>
      <c r="C574" s="105"/>
      <c r="D574" s="106"/>
      <c r="E574" s="107"/>
      <c r="F574" s="108"/>
      <c r="G574" s="109"/>
      <c r="H574" s="109"/>
      <c r="I574" s="110"/>
      <c r="J574" s="110"/>
      <c r="K574" s="110"/>
      <c r="L574" s="110"/>
      <c r="M574" s="110"/>
    </row>
    <row r="575">
      <c r="A575" s="103"/>
      <c r="B575" s="104"/>
      <c r="C575" s="105"/>
      <c r="D575" s="106"/>
      <c r="E575" s="107"/>
      <c r="F575" s="108"/>
      <c r="G575" s="109"/>
      <c r="H575" s="109"/>
      <c r="I575" s="110"/>
      <c r="J575" s="110"/>
      <c r="K575" s="110"/>
      <c r="L575" s="110"/>
      <c r="M575" s="110"/>
    </row>
    <row r="576">
      <c r="A576" s="103"/>
      <c r="B576" s="104"/>
      <c r="C576" s="105"/>
      <c r="D576" s="106"/>
      <c r="E576" s="107"/>
      <c r="F576" s="108"/>
      <c r="G576" s="109"/>
      <c r="H576" s="109"/>
      <c r="I576" s="110"/>
      <c r="J576" s="110"/>
      <c r="K576" s="110"/>
      <c r="L576" s="110"/>
      <c r="M576" s="110"/>
    </row>
    <row r="577">
      <c r="A577" s="103"/>
      <c r="B577" s="104"/>
      <c r="C577" s="105"/>
      <c r="D577" s="106"/>
      <c r="E577" s="107"/>
      <c r="F577" s="108"/>
      <c r="G577" s="109"/>
      <c r="H577" s="109"/>
      <c r="I577" s="110"/>
      <c r="J577" s="110"/>
      <c r="K577" s="110"/>
      <c r="L577" s="110"/>
      <c r="M577" s="110"/>
    </row>
    <row r="578">
      <c r="A578" s="103"/>
      <c r="B578" s="104"/>
      <c r="C578" s="105"/>
      <c r="D578" s="106"/>
      <c r="E578" s="107"/>
      <c r="F578" s="108"/>
      <c r="G578" s="109"/>
      <c r="H578" s="109"/>
      <c r="I578" s="110"/>
      <c r="J578" s="110"/>
      <c r="K578" s="110"/>
      <c r="L578" s="110"/>
      <c r="M578" s="110"/>
    </row>
    <row r="579">
      <c r="A579" s="103"/>
      <c r="B579" s="104"/>
      <c r="C579" s="105"/>
      <c r="D579" s="106"/>
      <c r="E579" s="107"/>
      <c r="F579" s="108"/>
      <c r="G579" s="109"/>
      <c r="H579" s="109"/>
      <c r="I579" s="110"/>
      <c r="J579" s="110"/>
      <c r="K579" s="110"/>
      <c r="L579" s="110"/>
      <c r="M579" s="110"/>
    </row>
    <row r="580">
      <c r="A580" s="103"/>
      <c r="B580" s="104"/>
      <c r="C580" s="105"/>
      <c r="D580" s="106"/>
      <c r="E580" s="107"/>
      <c r="F580" s="108"/>
      <c r="G580" s="109"/>
      <c r="H580" s="109"/>
      <c r="I580" s="110"/>
      <c r="J580" s="110"/>
      <c r="K580" s="110"/>
      <c r="L580" s="110"/>
      <c r="M580" s="110"/>
    </row>
    <row r="581">
      <c r="A581" s="103"/>
      <c r="B581" s="104"/>
      <c r="C581" s="105"/>
      <c r="D581" s="106"/>
      <c r="E581" s="107"/>
      <c r="F581" s="108"/>
      <c r="G581" s="109"/>
      <c r="H581" s="109"/>
      <c r="I581" s="110"/>
      <c r="J581" s="110"/>
      <c r="K581" s="110"/>
      <c r="L581" s="110"/>
      <c r="M581" s="110"/>
    </row>
    <row r="582">
      <c r="A582" s="103"/>
      <c r="B582" s="104"/>
      <c r="C582" s="105"/>
      <c r="D582" s="106"/>
      <c r="E582" s="107"/>
      <c r="F582" s="108"/>
      <c r="G582" s="109"/>
      <c r="H582" s="109"/>
      <c r="I582" s="110"/>
      <c r="J582" s="110"/>
      <c r="K582" s="110"/>
      <c r="L582" s="110"/>
      <c r="M582" s="110"/>
    </row>
    <row r="583">
      <c r="A583" s="103"/>
      <c r="B583" s="104"/>
      <c r="C583" s="105"/>
      <c r="D583" s="106"/>
      <c r="E583" s="107"/>
      <c r="F583" s="108"/>
      <c r="G583" s="109"/>
      <c r="H583" s="109"/>
      <c r="I583" s="110"/>
      <c r="J583" s="110"/>
      <c r="K583" s="110"/>
      <c r="L583" s="110"/>
      <c r="M583" s="110"/>
    </row>
    <row r="584">
      <c r="A584" s="103"/>
      <c r="B584" s="104"/>
      <c r="C584" s="105"/>
      <c r="D584" s="106"/>
      <c r="E584" s="107"/>
      <c r="F584" s="108"/>
      <c r="G584" s="109"/>
      <c r="H584" s="109"/>
      <c r="I584" s="110"/>
      <c r="J584" s="110"/>
      <c r="K584" s="110"/>
      <c r="L584" s="110"/>
      <c r="M584" s="110"/>
    </row>
    <row r="585">
      <c r="A585" s="103"/>
      <c r="B585" s="104"/>
      <c r="C585" s="105"/>
      <c r="D585" s="106"/>
      <c r="E585" s="107"/>
      <c r="F585" s="108"/>
      <c r="G585" s="109"/>
      <c r="H585" s="109"/>
      <c r="I585" s="110"/>
      <c r="J585" s="110"/>
      <c r="K585" s="110"/>
      <c r="L585" s="110"/>
      <c r="M585" s="110"/>
    </row>
    <row r="586">
      <c r="A586" s="103"/>
      <c r="B586" s="104"/>
      <c r="C586" s="105"/>
      <c r="D586" s="106"/>
      <c r="E586" s="107"/>
      <c r="F586" s="108"/>
      <c r="G586" s="109"/>
      <c r="H586" s="109"/>
      <c r="I586" s="110"/>
      <c r="J586" s="110"/>
      <c r="K586" s="110"/>
      <c r="L586" s="110"/>
      <c r="M586" s="110"/>
    </row>
    <row r="587">
      <c r="A587" s="103"/>
      <c r="B587" s="104"/>
      <c r="C587" s="105"/>
      <c r="D587" s="106"/>
      <c r="E587" s="107"/>
      <c r="F587" s="108"/>
      <c r="G587" s="109"/>
      <c r="H587" s="109"/>
      <c r="I587" s="110"/>
      <c r="J587" s="110"/>
      <c r="K587" s="110"/>
      <c r="L587" s="110"/>
      <c r="M587" s="110"/>
    </row>
    <row r="588">
      <c r="A588" s="103"/>
      <c r="B588" s="104"/>
      <c r="C588" s="105"/>
      <c r="D588" s="106"/>
      <c r="E588" s="107"/>
      <c r="F588" s="108"/>
      <c r="G588" s="109"/>
      <c r="H588" s="109"/>
      <c r="I588" s="110"/>
      <c r="J588" s="110"/>
      <c r="K588" s="110"/>
      <c r="L588" s="110"/>
      <c r="M588" s="110"/>
    </row>
    <row r="589">
      <c r="A589" s="103"/>
      <c r="B589" s="104"/>
      <c r="C589" s="105"/>
      <c r="D589" s="106"/>
      <c r="E589" s="107"/>
      <c r="F589" s="108"/>
      <c r="G589" s="109"/>
      <c r="H589" s="109"/>
      <c r="I589" s="110"/>
      <c r="J589" s="110"/>
      <c r="K589" s="110"/>
      <c r="L589" s="110"/>
      <c r="M589" s="110"/>
    </row>
    <row r="590">
      <c r="A590" s="103"/>
      <c r="B590" s="104"/>
      <c r="C590" s="105"/>
      <c r="D590" s="106"/>
      <c r="E590" s="107"/>
      <c r="F590" s="108"/>
      <c r="G590" s="109"/>
      <c r="H590" s="109"/>
      <c r="I590" s="110"/>
      <c r="J590" s="110"/>
      <c r="K590" s="110"/>
      <c r="L590" s="110"/>
      <c r="M590" s="110"/>
    </row>
    <row r="591">
      <c r="A591" s="103"/>
      <c r="B591" s="104"/>
      <c r="C591" s="105"/>
      <c r="D591" s="106"/>
      <c r="E591" s="107"/>
      <c r="F591" s="108"/>
      <c r="G591" s="109"/>
      <c r="H591" s="109"/>
      <c r="I591" s="110"/>
      <c r="J591" s="110"/>
      <c r="K591" s="110"/>
      <c r="L591" s="110"/>
      <c r="M591" s="110"/>
    </row>
    <row r="592">
      <c r="A592" s="103"/>
      <c r="B592" s="104"/>
      <c r="C592" s="105"/>
      <c r="D592" s="106"/>
      <c r="E592" s="107"/>
      <c r="F592" s="108"/>
      <c r="G592" s="109"/>
      <c r="H592" s="109"/>
      <c r="I592" s="110"/>
      <c r="J592" s="110"/>
      <c r="K592" s="110"/>
      <c r="L592" s="110"/>
      <c r="M592" s="110"/>
    </row>
    <row r="593">
      <c r="A593" s="103"/>
      <c r="B593" s="104"/>
      <c r="C593" s="105"/>
      <c r="D593" s="106"/>
      <c r="E593" s="107"/>
      <c r="F593" s="108"/>
      <c r="G593" s="109"/>
      <c r="H593" s="109"/>
      <c r="I593" s="110"/>
      <c r="J593" s="110"/>
      <c r="K593" s="110"/>
      <c r="L593" s="110"/>
      <c r="M593" s="110"/>
    </row>
    <row r="594">
      <c r="A594" s="103"/>
      <c r="B594" s="104"/>
      <c r="C594" s="105"/>
      <c r="D594" s="106"/>
      <c r="E594" s="107"/>
      <c r="F594" s="108"/>
      <c r="G594" s="109"/>
      <c r="H594" s="109"/>
      <c r="I594" s="110"/>
      <c r="J594" s="110"/>
      <c r="K594" s="110"/>
      <c r="L594" s="110"/>
      <c r="M594" s="110"/>
    </row>
    <row r="595">
      <c r="A595" s="103"/>
      <c r="B595" s="104"/>
      <c r="C595" s="105"/>
      <c r="D595" s="106"/>
      <c r="E595" s="107"/>
      <c r="F595" s="108"/>
      <c r="G595" s="109"/>
      <c r="H595" s="109"/>
      <c r="I595" s="110"/>
      <c r="J595" s="110"/>
      <c r="K595" s="110"/>
      <c r="L595" s="110"/>
      <c r="M595" s="110"/>
    </row>
    <row r="596">
      <c r="A596" s="103"/>
      <c r="B596" s="104"/>
      <c r="C596" s="105"/>
      <c r="D596" s="106"/>
      <c r="E596" s="107"/>
      <c r="F596" s="108"/>
      <c r="G596" s="109"/>
      <c r="H596" s="109"/>
      <c r="I596" s="110"/>
      <c r="J596" s="110"/>
      <c r="K596" s="110"/>
      <c r="L596" s="110"/>
      <c r="M596" s="110"/>
    </row>
    <row r="597">
      <c r="A597" s="103"/>
      <c r="B597" s="104"/>
      <c r="C597" s="105"/>
      <c r="D597" s="106"/>
      <c r="E597" s="107"/>
      <c r="F597" s="108"/>
      <c r="G597" s="109"/>
      <c r="H597" s="109"/>
      <c r="I597" s="110"/>
      <c r="J597" s="110"/>
      <c r="K597" s="110"/>
      <c r="L597" s="110"/>
      <c r="M597" s="110"/>
    </row>
    <row r="598">
      <c r="A598" s="103"/>
      <c r="B598" s="104"/>
      <c r="C598" s="105"/>
      <c r="D598" s="106"/>
      <c r="E598" s="107"/>
      <c r="F598" s="108"/>
      <c r="G598" s="109"/>
      <c r="H598" s="109"/>
      <c r="I598" s="110"/>
      <c r="J598" s="110"/>
      <c r="K598" s="110"/>
      <c r="L598" s="110"/>
      <c r="M598" s="110"/>
    </row>
    <row r="599">
      <c r="A599" s="103"/>
      <c r="B599" s="104"/>
      <c r="C599" s="105"/>
      <c r="D599" s="106"/>
      <c r="E599" s="107"/>
      <c r="F599" s="108"/>
      <c r="G599" s="109"/>
      <c r="H599" s="109"/>
      <c r="I599" s="110"/>
      <c r="J599" s="110"/>
      <c r="K599" s="110"/>
      <c r="L599" s="110"/>
      <c r="M599" s="110"/>
    </row>
    <row r="600">
      <c r="A600" s="103"/>
      <c r="B600" s="104"/>
      <c r="C600" s="105"/>
      <c r="D600" s="106"/>
      <c r="E600" s="107"/>
      <c r="F600" s="108"/>
      <c r="G600" s="109"/>
      <c r="H600" s="109"/>
      <c r="I600" s="110"/>
      <c r="J600" s="110"/>
      <c r="K600" s="110"/>
      <c r="L600" s="110"/>
      <c r="M600" s="110"/>
    </row>
    <row r="601">
      <c r="A601" s="103"/>
      <c r="B601" s="104"/>
      <c r="C601" s="105"/>
      <c r="D601" s="106"/>
      <c r="E601" s="107"/>
      <c r="F601" s="108"/>
      <c r="G601" s="109"/>
      <c r="H601" s="109"/>
      <c r="I601" s="110"/>
      <c r="J601" s="110"/>
      <c r="K601" s="110"/>
      <c r="L601" s="110"/>
      <c r="M601" s="110"/>
    </row>
    <row r="602">
      <c r="A602" s="103"/>
      <c r="B602" s="104"/>
      <c r="C602" s="105"/>
      <c r="D602" s="106"/>
      <c r="E602" s="107"/>
      <c r="F602" s="108"/>
      <c r="G602" s="109"/>
      <c r="H602" s="109"/>
      <c r="I602" s="110"/>
      <c r="J602" s="110"/>
      <c r="K602" s="110"/>
      <c r="L602" s="110"/>
      <c r="M602" s="110"/>
    </row>
    <row r="603">
      <c r="A603" s="103"/>
      <c r="B603" s="104"/>
      <c r="C603" s="105"/>
      <c r="D603" s="106"/>
      <c r="E603" s="107"/>
      <c r="F603" s="108"/>
      <c r="G603" s="109"/>
      <c r="H603" s="109"/>
      <c r="I603" s="110"/>
      <c r="J603" s="110"/>
      <c r="K603" s="110"/>
      <c r="L603" s="110"/>
      <c r="M603" s="110"/>
    </row>
    <row r="604">
      <c r="A604" s="103"/>
      <c r="B604" s="104"/>
      <c r="C604" s="105"/>
      <c r="D604" s="106"/>
      <c r="E604" s="107"/>
      <c r="F604" s="108"/>
      <c r="G604" s="109"/>
      <c r="H604" s="109"/>
      <c r="I604" s="110"/>
      <c r="J604" s="110"/>
      <c r="K604" s="110"/>
      <c r="L604" s="110"/>
      <c r="M604" s="110"/>
    </row>
    <row r="605">
      <c r="A605" s="103"/>
      <c r="B605" s="104"/>
      <c r="C605" s="105"/>
      <c r="D605" s="106"/>
      <c r="E605" s="107"/>
      <c r="F605" s="108"/>
      <c r="G605" s="109"/>
      <c r="H605" s="109"/>
      <c r="I605" s="110"/>
      <c r="J605" s="110"/>
      <c r="K605" s="110"/>
      <c r="L605" s="110"/>
      <c r="M605" s="110"/>
    </row>
    <row r="606">
      <c r="A606" s="103"/>
      <c r="B606" s="104"/>
      <c r="C606" s="105"/>
      <c r="D606" s="106"/>
      <c r="E606" s="107"/>
      <c r="F606" s="108"/>
      <c r="G606" s="109"/>
      <c r="H606" s="109"/>
      <c r="I606" s="110"/>
      <c r="J606" s="110"/>
      <c r="K606" s="110"/>
      <c r="L606" s="110"/>
      <c r="M606" s="110"/>
    </row>
    <row r="607">
      <c r="A607" s="103"/>
      <c r="B607" s="104"/>
      <c r="C607" s="105"/>
      <c r="D607" s="106"/>
      <c r="E607" s="107"/>
      <c r="F607" s="108"/>
      <c r="G607" s="109"/>
      <c r="H607" s="109"/>
      <c r="I607" s="110"/>
      <c r="J607" s="110"/>
      <c r="K607" s="110"/>
      <c r="L607" s="110"/>
      <c r="M607" s="110"/>
    </row>
    <row r="608">
      <c r="A608" s="103"/>
      <c r="B608" s="104"/>
      <c r="C608" s="105"/>
      <c r="D608" s="106"/>
      <c r="E608" s="107"/>
      <c r="F608" s="108"/>
      <c r="G608" s="109"/>
      <c r="H608" s="109"/>
      <c r="I608" s="110"/>
      <c r="J608" s="110"/>
      <c r="K608" s="110"/>
      <c r="L608" s="110"/>
      <c r="M608" s="110"/>
    </row>
    <row r="609">
      <c r="A609" s="103"/>
      <c r="B609" s="104"/>
      <c r="C609" s="105"/>
      <c r="D609" s="106"/>
      <c r="E609" s="107"/>
      <c r="F609" s="108"/>
      <c r="G609" s="109"/>
      <c r="H609" s="109"/>
      <c r="I609" s="110"/>
      <c r="J609" s="110"/>
      <c r="K609" s="110"/>
      <c r="L609" s="110"/>
      <c r="M609" s="110"/>
    </row>
    <row r="610">
      <c r="A610" s="103"/>
      <c r="B610" s="104"/>
      <c r="C610" s="105"/>
      <c r="D610" s="106"/>
      <c r="E610" s="107"/>
      <c r="F610" s="108"/>
      <c r="G610" s="109"/>
      <c r="H610" s="109"/>
      <c r="I610" s="110"/>
      <c r="J610" s="110"/>
      <c r="K610" s="110"/>
      <c r="L610" s="110"/>
      <c r="M610" s="110"/>
    </row>
    <row r="611">
      <c r="A611" s="103"/>
      <c r="B611" s="104"/>
      <c r="C611" s="105"/>
      <c r="D611" s="106"/>
      <c r="E611" s="107"/>
      <c r="F611" s="108"/>
      <c r="G611" s="109"/>
      <c r="H611" s="109"/>
      <c r="I611" s="110"/>
      <c r="J611" s="110"/>
      <c r="K611" s="110"/>
      <c r="L611" s="110"/>
      <c r="M611" s="110"/>
    </row>
    <row r="612">
      <c r="A612" s="103"/>
      <c r="B612" s="104"/>
      <c r="C612" s="105"/>
      <c r="D612" s="106"/>
      <c r="E612" s="107"/>
      <c r="F612" s="108"/>
      <c r="G612" s="109"/>
      <c r="H612" s="109"/>
      <c r="I612" s="110"/>
      <c r="J612" s="110"/>
      <c r="K612" s="110"/>
      <c r="L612" s="110"/>
      <c r="M612" s="110"/>
    </row>
    <row r="613">
      <c r="A613" s="103"/>
      <c r="B613" s="104"/>
      <c r="C613" s="105"/>
      <c r="D613" s="106"/>
      <c r="E613" s="107"/>
      <c r="F613" s="108"/>
      <c r="G613" s="109"/>
      <c r="H613" s="109"/>
      <c r="I613" s="110"/>
      <c r="J613" s="110"/>
      <c r="K613" s="110"/>
      <c r="L613" s="110"/>
      <c r="M613" s="110"/>
    </row>
    <row r="614">
      <c r="A614" s="103"/>
      <c r="B614" s="104"/>
      <c r="C614" s="105"/>
      <c r="D614" s="106"/>
      <c r="E614" s="107"/>
      <c r="F614" s="108"/>
      <c r="G614" s="109"/>
      <c r="H614" s="109"/>
      <c r="I614" s="110"/>
      <c r="J614" s="110"/>
      <c r="K614" s="110"/>
      <c r="L614" s="110"/>
      <c r="M614" s="110"/>
    </row>
    <row r="615">
      <c r="A615" s="103"/>
      <c r="B615" s="104"/>
      <c r="C615" s="105"/>
      <c r="D615" s="106"/>
      <c r="E615" s="107"/>
      <c r="F615" s="108"/>
      <c r="G615" s="109"/>
      <c r="H615" s="109"/>
      <c r="I615" s="110"/>
      <c r="J615" s="110"/>
      <c r="K615" s="110"/>
      <c r="L615" s="110"/>
      <c r="M615" s="110"/>
    </row>
    <row r="616">
      <c r="A616" s="103"/>
      <c r="B616" s="104"/>
      <c r="C616" s="105"/>
      <c r="D616" s="106"/>
      <c r="E616" s="107"/>
      <c r="F616" s="108"/>
      <c r="G616" s="109"/>
      <c r="H616" s="109"/>
      <c r="I616" s="110"/>
      <c r="J616" s="110"/>
      <c r="K616" s="110"/>
      <c r="L616" s="110"/>
      <c r="M616" s="110"/>
    </row>
    <row r="617">
      <c r="A617" s="103"/>
      <c r="B617" s="104"/>
      <c r="C617" s="105"/>
      <c r="D617" s="106"/>
      <c r="E617" s="107"/>
      <c r="F617" s="108"/>
      <c r="G617" s="109"/>
      <c r="H617" s="109"/>
      <c r="I617" s="110"/>
      <c r="J617" s="110"/>
      <c r="K617" s="110"/>
      <c r="L617" s="110"/>
      <c r="M617" s="110"/>
    </row>
    <row r="618">
      <c r="A618" s="103"/>
      <c r="B618" s="104"/>
      <c r="C618" s="105"/>
      <c r="D618" s="106"/>
      <c r="E618" s="107"/>
      <c r="F618" s="108"/>
      <c r="G618" s="109"/>
      <c r="H618" s="109"/>
      <c r="I618" s="110"/>
      <c r="J618" s="110"/>
      <c r="K618" s="110"/>
      <c r="L618" s="110"/>
      <c r="M618" s="110"/>
    </row>
    <row r="619">
      <c r="A619" s="103"/>
      <c r="B619" s="104"/>
      <c r="C619" s="105"/>
      <c r="D619" s="106"/>
      <c r="E619" s="107"/>
      <c r="F619" s="108"/>
      <c r="G619" s="109"/>
      <c r="H619" s="109"/>
      <c r="I619" s="110"/>
      <c r="J619" s="110"/>
      <c r="K619" s="110"/>
      <c r="L619" s="110"/>
      <c r="M619" s="110"/>
    </row>
    <row r="620">
      <c r="A620" s="103"/>
      <c r="B620" s="104"/>
      <c r="C620" s="105"/>
      <c r="D620" s="106"/>
      <c r="E620" s="107"/>
      <c r="F620" s="108"/>
      <c r="G620" s="109"/>
      <c r="H620" s="109"/>
      <c r="I620" s="110"/>
      <c r="J620" s="110"/>
      <c r="K620" s="110"/>
      <c r="L620" s="110"/>
      <c r="M620" s="110"/>
    </row>
    <row r="621">
      <c r="A621" s="103"/>
      <c r="B621" s="104"/>
      <c r="C621" s="105"/>
      <c r="D621" s="106"/>
      <c r="E621" s="107"/>
      <c r="F621" s="108"/>
      <c r="G621" s="109"/>
      <c r="H621" s="109"/>
      <c r="I621" s="110"/>
      <c r="J621" s="110"/>
      <c r="K621" s="110"/>
      <c r="L621" s="110"/>
      <c r="M621" s="110"/>
    </row>
    <row r="622">
      <c r="A622" s="103"/>
      <c r="B622" s="104"/>
      <c r="C622" s="105"/>
      <c r="D622" s="106"/>
      <c r="E622" s="107"/>
      <c r="F622" s="108"/>
      <c r="G622" s="109"/>
      <c r="H622" s="109"/>
      <c r="I622" s="110"/>
      <c r="J622" s="110"/>
      <c r="K622" s="110"/>
      <c r="L622" s="110"/>
      <c r="M622" s="110"/>
    </row>
    <row r="623">
      <c r="A623" s="103"/>
      <c r="B623" s="104"/>
      <c r="C623" s="105"/>
      <c r="D623" s="106"/>
      <c r="E623" s="107"/>
      <c r="F623" s="108"/>
      <c r="G623" s="109"/>
      <c r="H623" s="109"/>
      <c r="I623" s="110"/>
      <c r="J623" s="110"/>
      <c r="K623" s="110"/>
      <c r="L623" s="110"/>
      <c r="M623" s="110"/>
    </row>
    <row r="624">
      <c r="A624" s="103"/>
      <c r="B624" s="104"/>
      <c r="C624" s="105"/>
      <c r="D624" s="106"/>
      <c r="E624" s="107"/>
      <c r="F624" s="108"/>
      <c r="G624" s="109"/>
      <c r="H624" s="109"/>
      <c r="I624" s="110"/>
      <c r="J624" s="110"/>
      <c r="K624" s="110"/>
      <c r="L624" s="110"/>
      <c r="M624" s="110"/>
    </row>
    <row r="625">
      <c r="A625" s="103"/>
      <c r="B625" s="104"/>
      <c r="C625" s="105"/>
      <c r="D625" s="106"/>
      <c r="E625" s="107"/>
      <c r="F625" s="108"/>
      <c r="G625" s="109"/>
      <c r="H625" s="109"/>
      <c r="I625" s="110"/>
      <c r="J625" s="110"/>
      <c r="K625" s="110"/>
      <c r="L625" s="110"/>
      <c r="M625" s="110"/>
    </row>
    <row r="626">
      <c r="A626" s="103"/>
      <c r="B626" s="104"/>
      <c r="C626" s="105"/>
      <c r="D626" s="106"/>
      <c r="E626" s="107"/>
      <c r="F626" s="108"/>
      <c r="G626" s="109"/>
      <c r="H626" s="109"/>
      <c r="I626" s="110"/>
      <c r="J626" s="110"/>
      <c r="K626" s="110"/>
      <c r="L626" s="110"/>
      <c r="M626" s="110"/>
    </row>
    <row r="627">
      <c r="A627" s="103"/>
      <c r="B627" s="104"/>
      <c r="C627" s="105"/>
      <c r="D627" s="106"/>
      <c r="E627" s="107"/>
      <c r="F627" s="108"/>
      <c r="G627" s="109"/>
      <c r="H627" s="109"/>
      <c r="I627" s="110"/>
      <c r="J627" s="110"/>
      <c r="K627" s="110"/>
      <c r="L627" s="110"/>
      <c r="M627" s="110"/>
    </row>
    <row r="628">
      <c r="A628" s="103"/>
      <c r="B628" s="104"/>
      <c r="C628" s="105"/>
      <c r="D628" s="106"/>
      <c r="E628" s="107"/>
      <c r="F628" s="108"/>
      <c r="G628" s="109"/>
      <c r="H628" s="109"/>
      <c r="I628" s="110"/>
      <c r="J628" s="110"/>
      <c r="K628" s="110"/>
      <c r="L628" s="110"/>
      <c r="M628" s="110"/>
    </row>
    <row r="629">
      <c r="A629" s="103"/>
      <c r="B629" s="104"/>
      <c r="C629" s="105"/>
      <c r="D629" s="106"/>
      <c r="E629" s="107"/>
      <c r="F629" s="108"/>
      <c r="G629" s="109"/>
      <c r="H629" s="109"/>
      <c r="I629" s="110"/>
      <c r="J629" s="110"/>
      <c r="K629" s="110"/>
      <c r="L629" s="110"/>
      <c r="M629" s="110"/>
    </row>
    <row r="630">
      <c r="A630" s="103"/>
      <c r="B630" s="104"/>
      <c r="C630" s="105"/>
      <c r="D630" s="106"/>
      <c r="E630" s="107"/>
      <c r="F630" s="108"/>
      <c r="G630" s="109"/>
      <c r="H630" s="109"/>
      <c r="I630" s="110"/>
      <c r="J630" s="110"/>
      <c r="K630" s="110"/>
      <c r="L630" s="110"/>
      <c r="M630" s="110"/>
    </row>
    <row r="631">
      <c r="A631" s="103"/>
      <c r="B631" s="104"/>
      <c r="C631" s="105"/>
      <c r="D631" s="106"/>
      <c r="E631" s="107"/>
      <c r="F631" s="108"/>
      <c r="G631" s="109"/>
      <c r="H631" s="109"/>
      <c r="I631" s="110"/>
      <c r="J631" s="110"/>
      <c r="K631" s="110"/>
      <c r="L631" s="110"/>
      <c r="M631" s="110"/>
    </row>
    <row r="632">
      <c r="A632" s="103"/>
      <c r="B632" s="104"/>
      <c r="C632" s="105"/>
      <c r="D632" s="106"/>
      <c r="E632" s="107"/>
      <c r="F632" s="108"/>
      <c r="G632" s="109"/>
      <c r="H632" s="109"/>
      <c r="I632" s="110"/>
      <c r="J632" s="110"/>
      <c r="K632" s="110"/>
      <c r="L632" s="110"/>
      <c r="M632" s="110"/>
    </row>
    <row r="633">
      <c r="A633" s="103"/>
      <c r="B633" s="104"/>
      <c r="C633" s="105"/>
      <c r="D633" s="106"/>
      <c r="E633" s="107"/>
      <c r="F633" s="108"/>
      <c r="G633" s="109"/>
      <c r="H633" s="109"/>
      <c r="I633" s="110"/>
      <c r="J633" s="110"/>
      <c r="K633" s="110"/>
      <c r="L633" s="110"/>
      <c r="M633" s="110"/>
    </row>
    <row r="634">
      <c r="A634" s="103"/>
      <c r="B634" s="104"/>
      <c r="C634" s="105"/>
      <c r="D634" s="106"/>
      <c r="E634" s="107"/>
      <c r="F634" s="108"/>
      <c r="G634" s="109"/>
      <c r="H634" s="109"/>
      <c r="I634" s="110"/>
      <c r="J634" s="110"/>
      <c r="K634" s="110"/>
      <c r="L634" s="110"/>
      <c r="M634" s="110"/>
    </row>
    <row r="635">
      <c r="A635" s="103"/>
      <c r="B635" s="104"/>
      <c r="C635" s="105"/>
      <c r="D635" s="106"/>
      <c r="E635" s="107"/>
      <c r="F635" s="108"/>
      <c r="G635" s="109"/>
      <c r="H635" s="109"/>
      <c r="I635" s="110"/>
      <c r="J635" s="110"/>
      <c r="K635" s="110"/>
      <c r="L635" s="110"/>
      <c r="M635" s="110"/>
    </row>
    <row r="636">
      <c r="A636" s="103"/>
      <c r="B636" s="104"/>
      <c r="C636" s="105"/>
      <c r="D636" s="106"/>
      <c r="E636" s="107"/>
      <c r="F636" s="108"/>
      <c r="G636" s="109"/>
      <c r="H636" s="109"/>
      <c r="I636" s="110"/>
      <c r="J636" s="110"/>
      <c r="K636" s="110"/>
      <c r="L636" s="110"/>
      <c r="M636" s="110"/>
    </row>
    <row r="637">
      <c r="A637" s="103"/>
      <c r="B637" s="104"/>
      <c r="C637" s="105"/>
      <c r="D637" s="106"/>
      <c r="E637" s="107"/>
      <c r="F637" s="108"/>
      <c r="G637" s="109"/>
      <c r="H637" s="109"/>
      <c r="I637" s="110"/>
      <c r="J637" s="110"/>
      <c r="K637" s="110"/>
      <c r="L637" s="110"/>
      <c r="M637" s="110"/>
    </row>
    <row r="638">
      <c r="A638" s="103"/>
      <c r="B638" s="104"/>
      <c r="C638" s="105"/>
      <c r="D638" s="106"/>
      <c r="E638" s="107"/>
      <c r="F638" s="108"/>
      <c r="G638" s="109"/>
      <c r="H638" s="109"/>
      <c r="I638" s="110"/>
      <c r="J638" s="110"/>
      <c r="K638" s="110"/>
      <c r="L638" s="110"/>
      <c r="M638" s="110"/>
    </row>
    <row r="639">
      <c r="A639" s="103"/>
      <c r="B639" s="104"/>
      <c r="C639" s="105"/>
      <c r="D639" s="106"/>
      <c r="E639" s="107"/>
      <c r="F639" s="108"/>
      <c r="G639" s="109"/>
      <c r="H639" s="109"/>
      <c r="I639" s="110"/>
      <c r="J639" s="110"/>
      <c r="K639" s="110"/>
      <c r="L639" s="110"/>
      <c r="M639" s="110"/>
    </row>
    <row r="640">
      <c r="A640" s="103"/>
      <c r="B640" s="104"/>
      <c r="C640" s="105"/>
      <c r="D640" s="106"/>
      <c r="E640" s="107"/>
      <c r="F640" s="108"/>
      <c r="G640" s="109"/>
      <c r="H640" s="109"/>
      <c r="I640" s="110"/>
      <c r="J640" s="110"/>
      <c r="K640" s="110"/>
      <c r="L640" s="110"/>
      <c r="M640" s="110"/>
    </row>
    <row r="641">
      <c r="A641" s="103"/>
      <c r="B641" s="104"/>
      <c r="C641" s="105"/>
      <c r="D641" s="106"/>
      <c r="E641" s="107"/>
      <c r="F641" s="108"/>
      <c r="G641" s="109"/>
      <c r="H641" s="109"/>
      <c r="I641" s="110"/>
      <c r="J641" s="110"/>
      <c r="K641" s="110"/>
      <c r="L641" s="110"/>
      <c r="M641" s="110"/>
    </row>
    <row r="642">
      <c r="A642" s="103"/>
      <c r="B642" s="104"/>
      <c r="C642" s="105"/>
      <c r="D642" s="106"/>
      <c r="E642" s="107"/>
      <c r="F642" s="108"/>
      <c r="G642" s="109"/>
      <c r="H642" s="109"/>
      <c r="I642" s="110"/>
      <c r="J642" s="110"/>
      <c r="K642" s="110"/>
      <c r="L642" s="110"/>
      <c r="M642" s="110"/>
    </row>
    <row r="643">
      <c r="A643" s="103"/>
      <c r="B643" s="104"/>
      <c r="C643" s="105"/>
      <c r="D643" s="106"/>
      <c r="E643" s="107"/>
      <c r="F643" s="108"/>
      <c r="G643" s="109"/>
      <c r="H643" s="109"/>
      <c r="I643" s="110"/>
      <c r="J643" s="110"/>
      <c r="K643" s="110"/>
      <c r="L643" s="110"/>
      <c r="M643" s="110"/>
    </row>
    <row r="644">
      <c r="A644" s="103"/>
      <c r="B644" s="104"/>
      <c r="C644" s="105"/>
      <c r="D644" s="106"/>
      <c r="E644" s="107"/>
      <c r="F644" s="108"/>
      <c r="G644" s="109"/>
      <c r="H644" s="109"/>
      <c r="I644" s="110"/>
      <c r="J644" s="110"/>
      <c r="K644" s="110"/>
      <c r="L644" s="110"/>
      <c r="M644" s="110"/>
    </row>
    <row r="645">
      <c r="A645" s="103"/>
      <c r="B645" s="104"/>
      <c r="C645" s="105"/>
      <c r="D645" s="106"/>
      <c r="E645" s="107"/>
      <c r="F645" s="108"/>
      <c r="G645" s="109"/>
      <c r="H645" s="109"/>
      <c r="I645" s="110"/>
      <c r="J645" s="110"/>
      <c r="K645" s="110"/>
      <c r="L645" s="110"/>
      <c r="M645" s="110"/>
    </row>
    <row r="646">
      <c r="A646" s="103"/>
      <c r="B646" s="104"/>
      <c r="C646" s="105"/>
      <c r="D646" s="106"/>
      <c r="E646" s="107"/>
      <c r="F646" s="108"/>
      <c r="G646" s="109"/>
      <c r="H646" s="109"/>
      <c r="I646" s="110"/>
      <c r="J646" s="110"/>
      <c r="K646" s="110"/>
      <c r="L646" s="110"/>
      <c r="M646" s="110"/>
    </row>
    <row r="647">
      <c r="A647" s="103"/>
      <c r="B647" s="104"/>
      <c r="C647" s="105"/>
      <c r="D647" s="106"/>
      <c r="E647" s="107"/>
      <c r="F647" s="108"/>
      <c r="G647" s="109"/>
      <c r="H647" s="109"/>
      <c r="I647" s="110"/>
      <c r="J647" s="110"/>
      <c r="K647" s="110"/>
      <c r="L647" s="110"/>
      <c r="M647" s="110"/>
    </row>
    <row r="648">
      <c r="A648" s="103"/>
      <c r="B648" s="104"/>
      <c r="C648" s="105"/>
      <c r="D648" s="106"/>
      <c r="E648" s="107"/>
      <c r="F648" s="108"/>
      <c r="G648" s="109"/>
      <c r="H648" s="109"/>
      <c r="I648" s="110"/>
      <c r="J648" s="110"/>
      <c r="K648" s="110"/>
      <c r="L648" s="110"/>
      <c r="M648" s="110"/>
    </row>
    <row r="649">
      <c r="A649" s="103"/>
      <c r="B649" s="104"/>
      <c r="C649" s="105"/>
      <c r="D649" s="106"/>
      <c r="E649" s="107"/>
      <c r="F649" s="108"/>
      <c r="G649" s="109"/>
      <c r="H649" s="109"/>
      <c r="I649" s="110"/>
      <c r="J649" s="110"/>
      <c r="K649" s="110"/>
      <c r="L649" s="110"/>
      <c r="M649" s="110"/>
    </row>
    <row r="650">
      <c r="A650" s="103"/>
      <c r="B650" s="104"/>
      <c r="C650" s="105"/>
      <c r="D650" s="106"/>
      <c r="E650" s="107"/>
      <c r="F650" s="108"/>
      <c r="G650" s="109"/>
      <c r="H650" s="109"/>
      <c r="I650" s="110"/>
      <c r="J650" s="110"/>
      <c r="K650" s="110"/>
      <c r="L650" s="110"/>
      <c r="M650" s="110"/>
    </row>
    <row r="651">
      <c r="A651" s="103"/>
      <c r="B651" s="104"/>
      <c r="C651" s="105"/>
      <c r="D651" s="106"/>
      <c r="E651" s="107"/>
      <c r="F651" s="108"/>
      <c r="G651" s="109"/>
      <c r="H651" s="109"/>
      <c r="I651" s="110"/>
      <c r="J651" s="110"/>
      <c r="K651" s="110"/>
      <c r="L651" s="110"/>
      <c r="M651" s="110"/>
    </row>
    <row r="652">
      <c r="A652" s="103"/>
      <c r="B652" s="104"/>
      <c r="C652" s="105"/>
      <c r="D652" s="106"/>
      <c r="E652" s="107"/>
      <c r="F652" s="108"/>
      <c r="G652" s="109"/>
      <c r="H652" s="109"/>
      <c r="I652" s="110"/>
      <c r="J652" s="110"/>
      <c r="K652" s="110"/>
      <c r="L652" s="110"/>
      <c r="M652" s="110"/>
    </row>
    <row r="653">
      <c r="A653" s="103"/>
      <c r="B653" s="104"/>
      <c r="C653" s="105"/>
      <c r="D653" s="106"/>
      <c r="E653" s="107"/>
      <c r="F653" s="108"/>
      <c r="G653" s="109"/>
      <c r="H653" s="109"/>
      <c r="I653" s="110"/>
      <c r="J653" s="110"/>
      <c r="K653" s="110"/>
      <c r="L653" s="110"/>
      <c r="M653" s="110"/>
    </row>
    <row r="654">
      <c r="A654" s="103"/>
      <c r="B654" s="104"/>
      <c r="C654" s="105"/>
      <c r="D654" s="106"/>
      <c r="E654" s="107"/>
      <c r="F654" s="108"/>
      <c r="G654" s="109"/>
      <c r="H654" s="109"/>
      <c r="I654" s="110"/>
      <c r="J654" s="110"/>
      <c r="K654" s="110"/>
      <c r="L654" s="110"/>
      <c r="M654" s="110"/>
    </row>
    <row r="655">
      <c r="A655" s="103"/>
      <c r="B655" s="104"/>
      <c r="C655" s="105"/>
      <c r="D655" s="106"/>
      <c r="E655" s="107"/>
      <c r="F655" s="108"/>
      <c r="G655" s="109"/>
      <c r="H655" s="109"/>
      <c r="I655" s="110"/>
      <c r="J655" s="110"/>
      <c r="K655" s="110"/>
      <c r="L655" s="110"/>
      <c r="M655" s="110"/>
    </row>
    <row r="656">
      <c r="A656" s="103"/>
      <c r="B656" s="104"/>
      <c r="C656" s="105"/>
      <c r="D656" s="106"/>
      <c r="E656" s="107"/>
      <c r="F656" s="108"/>
      <c r="G656" s="109"/>
      <c r="H656" s="109"/>
      <c r="I656" s="110"/>
      <c r="J656" s="110"/>
      <c r="K656" s="110"/>
      <c r="L656" s="110"/>
      <c r="M656" s="110"/>
    </row>
    <row r="657">
      <c r="A657" s="103"/>
      <c r="B657" s="104"/>
      <c r="C657" s="105"/>
      <c r="D657" s="106"/>
      <c r="E657" s="107"/>
      <c r="F657" s="108"/>
      <c r="G657" s="109"/>
      <c r="H657" s="109"/>
      <c r="I657" s="110"/>
      <c r="J657" s="110"/>
      <c r="K657" s="110"/>
      <c r="L657" s="110"/>
      <c r="M657" s="110"/>
    </row>
    <row r="658">
      <c r="A658" s="103"/>
      <c r="B658" s="104"/>
      <c r="C658" s="105"/>
      <c r="D658" s="106"/>
      <c r="E658" s="107"/>
      <c r="F658" s="108"/>
      <c r="G658" s="109"/>
      <c r="H658" s="109"/>
      <c r="I658" s="110"/>
      <c r="J658" s="110"/>
      <c r="K658" s="110"/>
      <c r="L658" s="110"/>
      <c r="M658" s="110"/>
    </row>
    <row r="659">
      <c r="A659" s="103"/>
      <c r="B659" s="104"/>
      <c r="C659" s="105"/>
      <c r="D659" s="106"/>
      <c r="E659" s="107"/>
      <c r="F659" s="108"/>
      <c r="G659" s="109"/>
      <c r="H659" s="109"/>
      <c r="I659" s="110"/>
      <c r="J659" s="110"/>
      <c r="K659" s="110"/>
      <c r="L659" s="110"/>
      <c r="M659" s="110"/>
    </row>
    <row r="660">
      <c r="A660" s="103"/>
      <c r="B660" s="104"/>
      <c r="C660" s="105"/>
      <c r="D660" s="106"/>
      <c r="E660" s="107"/>
      <c r="F660" s="108"/>
      <c r="G660" s="109"/>
      <c r="H660" s="109"/>
      <c r="I660" s="110"/>
      <c r="J660" s="110"/>
      <c r="K660" s="110"/>
      <c r="L660" s="110"/>
      <c r="M660" s="110"/>
    </row>
    <row r="661">
      <c r="A661" s="103"/>
      <c r="B661" s="104"/>
      <c r="C661" s="105"/>
      <c r="D661" s="106"/>
      <c r="E661" s="107"/>
      <c r="F661" s="108"/>
      <c r="G661" s="109"/>
      <c r="H661" s="109"/>
      <c r="I661" s="110"/>
      <c r="J661" s="110"/>
      <c r="K661" s="110"/>
      <c r="L661" s="110"/>
      <c r="M661" s="110"/>
    </row>
    <row r="662">
      <c r="A662" s="103"/>
      <c r="B662" s="104"/>
      <c r="C662" s="105"/>
      <c r="D662" s="106"/>
      <c r="E662" s="107"/>
      <c r="F662" s="108"/>
      <c r="G662" s="109"/>
      <c r="H662" s="109"/>
      <c r="I662" s="110"/>
      <c r="J662" s="110"/>
      <c r="K662" s="110"/>
      <c r="L662" s="110"/>
      <c r="M662" s="110"/>
    </row>
    <row r="663">
      <c r="A663" s="103"/>
      <c r="B663" s="104"/>
      <c r="C663" s="105"/>
      <c r="D663" s="106"/>
      <c r="E663" s="107"/>
      <c r="F663" s="108"/>
      <c r="G663" s="109"/>
      <c r="H663" s="109"/>
      <c r="I663" s="110"/>
      <c r="J663" s="110"/>
      <c r="K663" s="110"/>
      <c r="L663" s="110"/>
      <c r="M663" s="110"/>
    </row>
    <row r="664">
      <c r="A664" s="103"/>
      <c r="B664" s="104"/>
      <c r="C664" s="105"/>
      <c r="D664" s="106"/>
      <c r="E664" s="107"/>
      <c r="F664" s="108"/>
      <c r="G664" s="109"/>
      <c r="H664" s="109"/>
      <c r="I664" s="110"/>
      <c r="J664" s="110"/>
      <c r="K664" s="110"/>
      <c r="L664" s="110"/>
      <c r="M664" s="110"/>
    </row>
    <row r="665">
      <c r="A665" s="103"/>
      <c r="B665" s="104"/>
      <c r="C665" s="105"/>
      <c r="D665" s="106"/>
      <c r="E665" s="107"/>
      <c r="F665" s="108"/>
      <c r="G665" s="109"/>
      <c r="H665" s="109"/>
      <c r="I665" s="110"/>
      <c r="J665" s="110"/>
      <c r="K665" s="110"/>
      <c r="L665" s="110"/>
      <c r="M665" s="110"/>
    </row>
    <row r="666">
      <c r="A666" s="103"/>
      <c r="B666" s="104"/>
      <c r="C666" s="105"/>
      <c r="D666" s="106"/>
      <c r="E666" s="107"/>
      <c r="F666" s="108"/>
      <c r="G666" s="109"/>
      <c r="H666" s="109"/>
      <c r="I666" s="110"/>
      <c r="J666" s="110"/>
      <c r="K666" s="110"/>
      <c r="L666" s="110"/>
      <c r="M666" s="110"/>
    </row>
    <row r="667">
      <c r="A667" s="103"/>
      <c r="B667" s="104"/>
      <c r="C667" s="105"/>
      <c r="D667" s="106"/>
      <c r="E667" s="107"/>
      <c r="F667" s="108"/>
      <c r="G667" s="109"/>
      <c r="H667" s="109"/>
      <c r="I667" s="110"/>
      <c r="J667" s="110"/>
      <c r="K667" s="110"/>
      <c r="L667" s="110"/>
      <c r="M667" s="110"/>
    </row>
    <row r="668">
      <c r="A668" s="103"/>
      <c r="B668" s="104"/>
      <c r="C668" s="105"/>
      <c r="D668" s="106"/>
      <c r="E668" s="107"/>
      <c r="F668" s="108"/>
      <c r="G668" s="109"/>
      <c r="H668" s="109"/>
      <c r="I668" s="110"/>
      <c r="J668" s="110"/>
      <c r="K668" s="110"/>
      <c r="L668" s="110"/>
      <c r="M668" s="110"/>
    </row>
    <row r="669">
      <c r="A669" s="103"/>
      <c r="B669" s="104"/>
      <c r="C669" s="105"/>
      <c r="D669" s="106"/>
      <c r="E669" s="107"/>
      <c r="F669" s="108"/>
      <c r="G669" s="109"/>
      <c r="H669" s="109"/>
      <c r="I669" s="110"/>
      <c r="J669" s="110"/>
      <c r="K669" s="110"/>
      <c r="L669" s="110"/>
      <c r="M669" s="110"/>
    </row>
    <row r="670">
      <c r="A670" s="103"/>
      <c r="B670" s="104"/>
      <c r="C670" s="105"/>
      <c r="D670" s="106"/>
      <c r="E670" s="107"/>
      <c r="F670" s="108"/>
      <c r="G670" s="109"/>
      <c r="H670" s="109"/>
      <c r="I670" s="110"/>
      <c r="J670" s="110"/>
      <c r="K670" s="110"/>
      <c r="L670" s="110"/>
      <c r="M670" s="110"/>
    </row>
    <row r="671">
      <c r="A671" s="103"/>
      <c r="B671" s="104"/>
      <c r="C671" s="105"/>
      <c r="D671" s="106"/>
      <c r="E671" s="107"/>
      <c r="F671" s="108"/>
      <c r="G671" s="109"/>
      <c r="H671" s="109"/>
      <c r="I671" s="110"/>
      <c r="J671" s="110"/>
      <c r="K671" s="110"/>
      <c r="L671" s="110"/>
      <c r="M671" s="110"/>
    </row>
    <row r="672">
      <c r="A672" s="103"/>
      <c r="B672" s="104"/>
      <c r="C672" s="105"/>
      <c r="D672" s="106"/>
      <c r="E672" s="107"/>
      <c r="F672" s="108"/>
      <c r="G672" s="109"/>
      <c r="H672" s="109"/>
      <c r="I672" s="110"/>
      <c r="J672" s="110"/>
      <c r="K672" s="110"/>
      <c r="L672" s="110"/>
      <c r="M672" s="110"/>
    </row>
    <row r="673">
      <c r="A673" s="103"/>
      <c r="B673" s="104"/>
      <c r="C673" s="105"/>
      <c r="D673" s="106"/>
      <c r="E673" s="107"/>
      <c r="F673" s="108"/>
      <c r="G673" s="109"/>
      <c r="H673" s="109"/>
      <c r="I673" s="110"/>
      <c r="J673" s="110"/>
      <c r="K673" s="110"/>
      <c r="L673" s="110"/>
      <c r="M673" s="110"/>
    </row>
    <row r="674">
      <c r="A674" s="103"/>
      <c r="B674" s="104"/>
      <c r="C674" s="105"/>
      <c r="D674" s="106"/>
      <c r="E674" s="107"/>
      <c r="F674" s="108"/>
      <c r="G674" s="109"/>
      <c r="H674" s="109"/>
      <c r="I674" s="110"/>
      <c r="J674" s="110"/>
      <c r="K674" s="110"/>
      <c r="L674" s="110"/>
      <c r="M674" s="110"/>
    </row>
    <row r="675">
      <c r="A675" s="103"/>
      <c r="B675" s="104"/>
      <c r="C675" s="105"/>
      <c r="D675" s="106"/>
      <c r="E675" s="107"/>
      <c r="F675" s="108"/>
      <c r="G675" s="109"/>
      <c r="H675" s="109"/>
      <c r="I675" s="110"/>
      <c r="J675" s="110"/>
      <c r="K675" s="110"/>
      <c r="L675" s="110"/>
      <c r="M675" s="110"/>
    </row>
    <row r="676">
      <c r="A676" s="103"/>
      <c r="B676" s="104"/>
      <c r="C676" s="105"/>
      <c r="D676" s="106"/>
      <c r="E676" s="107"/>
      <c r="F676" s="108"/>
      <c r="G676" s="109"/>
      <c r="H676" s="109"/>
      <c r="I676" s="110"/>
      <c r="J676" s="110"/>
      <c r="K676" s="110"/>
      <c r="L676" s="110"/>
      <c r="M676" s="110"/>
    </row>
    <row r="677">
      <c r="A677" s="103"/>
      <c r="B677" s="104"/>
      <c r="C677" s="105"/>
      <c r="D677" s="106"/>
      <c r="E677" s="107"/>
      <c r="F677" s="108"/>
      <c r="G677" s="109"/>
      <c r="H677" s="109"/>
      <c r="I677" s="110"/>
      <c r="J677" s="110"/>
      <c r="K677" s="110"/>
      <c r="L677" s="110"/>
      <c r="M677" s="110"/>
    </row>
    <row r="678">
      <c r="A678" s="103"/>
      <c r="B678" s="104"/>
      <c r="C678" s="105"/>
      <c r="D678" s="106"/>
      <c r="E678" s="107"/>
      <c r="F678" s="108"/>
      <c r="G678" s="109"/>
      <c r="H678" s="109"/>
      <c r="I678" s="110"/>
      <c r="J678" s="110"/>
      <c r="K678" s="110"/>
      <c r="L678" s="110"/>
      <c r="M678" s="110"/>
    </row>
    <row r="679">
      <c r="A679" s="103"/>
      <c r="B679" s="104"/>
      <c r="C679" s="105"/>
      <c r="D679" s="106"/>
      <c r="E679" s="107"/>
      <c r="F679" s="108"/>
      <c r="G679" s="109"/>
      <c r="H679" s="109"/>
      <c r="I679" s="110"/>
      <c r="J679" s="110"/>
      <c r="K679" s="110"/>
      <c r="L679" s="110"/>
      <c r="M679" s="110"/>
    </row>
    <row r="680">
      <c r="A680" s="103"/>
      <c r="B680" s="104"/>
      <c r="C680" s="105"/>
      <c r="D680" s="106"/>
      <c r="E680" s="107"/>
      <c r="F680" s="108"/>
      <c r="G680" s="109"/>
      <c r="H680" s="109"/>
      <c r="I680" s="110"/>
      <c r="J680" s="110"/>
      <c r="K680" s="110"/>
      <c r="L680" s="110"/>
      <c r="M680" s="110"/>
    </row>
    <row r="681">
      <c r="A681" s="103"/>
      <c r="B681" s="104"/>
      <c r="C681" s="105"/>
      <c r="D681" s="106"/>
      <c r="E681" s="107"/>
      <c r="F681" s="108"/>
      <c r="G681" s="109"/>
      <c r="H681" s="109"/>
      <c r="I681" s="110"/>
      <c r="J681" s="110"/>
      <c r="K681" s="110"/>
      <c r="L681" s="110"/>
      <c r="M681" s="110"/>
    </row>
    <row r="682">
      <c r="A682" s="103"/>
      <c r="B682" s="104"/>
      <c r="C682" s="105"/>
      <c r="D682" s="106"/>
      <c r="E682" s="107"/>
      <c r="F682" s="108"/>
      <c r="G682" s="109"/>
      <c r="H682" s="109"/>
      <c r="I682" s="110"/>
      <c r="J682" s="110"/>
      <c r="K682" s="110"/>
      <c r="L682" s="110"/>
      <c r="M682" s="110"/>
    </row>
    <row r="683">
      <c r="A683" s="103"/>
      <c r="B683" s="104"/>
      <c r="C683" s="105"/>
      <c r="D683" s="106"/>
      <c r="E683" s="107"/>
      <c r="F683" s="108"/>
      <c r="G683" s="109"/>
      <c r="H683" s="109"/>
      <c r="I683" s="110"/>
      <c r="J683" s="110"/>
      <c r="K683" s="110"/>
      <c r="L683" s="110"/>
      <c r="M683" s="110"/>
    </row>
    <row r="684">
      <c r="A684" s="103"/>
      <c r="B684" s="104"/>
      <c r="C684" s="105"/>
      <c r="D684" s="106"/>
      <c r="E684" s="107"/>
      <c r="F684" s="108"/>
      <c r="G684" s="109"/>
      <c r="H684" s="109"/>
      <c r="I684" s="110"/>
      <c r="J684" s="110"/>
      <c r="K684" s="110"/>
      <c r="L684" s="110"/>
      <c r="M684" s="110"/>
    </row>
    <row r="685">
      <c r="A685" s="103"/>
      <c r="B685" s="104"/>
      <c r="C685" s="105"/>
      <c r="D685" s="106"/>
      <c r="E685" s="107"/>
      <c r="F685" s="108"/>
      <c r="G685" s="109"/>
      <c r="H685" s="109"/>
      <c r="I685" s="110"/>
      <c r="J685" s="110"/>
      <c r="K685" s="110"/>
      <c r="L685" s="110"/>
      <c r="M685" s="110"/>
    </row>
    <row r="686">
      <c r="A686" s="103"/>
      <c r="B686" s="104"/>
      <c r="C686" s="105"/>
      <c r="D686" s="106"/>
      <c r="E686" s="107"/>
      <c r="F686" s="108"/>
      <c r="G686" s="109"/>
      <c r="H686" s="109"/>
      <c r="I686" s="110"/>
      <c r="J686" s="110"/>
      <c r="K686" s="110"/>
      <c r="L686" s="110"/>
      <c r="M686" s="110"/>
    </row>
    <row r="687">
      <c r="A687" s="103"/>
      <c r="B687" s="104"/>
      <c r="C687" s="105"/>
      <c r="D687" s="106"/>
      <c r="E687" s="107"/>
      <c r="F687" s="108"/>
      <c r="G687" s="109"/>
      <c r="H687" s="109"/>
      <c r="I687" s="110"/>
      <c r="J687" s="110"/>
      <c r="K687" s="110"/>
      <c r="L687" s="110"/>
      <c r="M687" s="110"/>
    </row>
    <row r="688">
      <c r="A688" s="103"/>
      <c r="B688" s="104"/>
      <c r="C688" s="105"/>
      <c r="D688" s="106"/>
      <c r="E688" s="107"/>
      <c r="F688" s="108"/>
      <c r="G688" s="109"/>
      <c r="H688" s="109"/>
      <c r="I688" s="110"/>
      <c r="J688" s="110"/>
      <c r="K688" s="110"/>
      <c r="L688" s="110"/>
      <c r="M688" s="110"/>
    </row>
    <row r="689">
      <c r="A689" s="103"/>
      <c r="B689" s="104"/>
      <c r="C689" s="105"/>
      <c r="D689" s="106"/>
      <c r="E689" s="107"/>
      <c r="F689" s="108"/>
      <c r="G689" s="109"/>
      <c r="H689" s="109"/>
      <c r="I689" s="110"/>
      <c r="J689" s="110"/>
      <c r="K689" s="110"/>
      <c r="L689" s="110"/>
      <c r="M689" s="110"/>
    </row>
    <row r="690">
      <c r="A690" s="103"/>
      <c r="B690" s="104"/>
      <c r="C690" s="105"/>
      <c r="D690" s="106"/>
      <c r="E690" s="107"/>
      <c r="F690" s="108"/>
      <c r="G690" s="109"/>
      <c r="H690" s="109"/>
      <c r="I690" s="110"/>
      <c r="J690" s="110"/>
      <c r="K690" s="110"/>
      <c r="L690" s="110"/>
      <c r="M690" s="110"/>
    </row>
    <row r="691">
      <c r="A691" s="103"/>
      <c r="B691" s="104"/>
      <c r="C691" s="105"/>
      <c r="D691" s="106"/>
      <c r="E691" s="107"/>
      <c r="F691" s="108"/>
      <c r="G691" s="109"/>
      <c r="H691" s="109"/>
      <c r="I691" s="110"/>
      <c r="J691" s="110"/>
      <c r="K691" s="110"/>
      <c r="L691" s="110"/>
      <c r="M691" s="110"/>
    </row>
    <row r="692">
      <c r="A692" s="103"/>
      <c r="B692" s="104"/>
      <c r="C692" s="105"/>
      <c r="D692" s="106"/>
      <c r="E692" s="107"/>
      <c r="F692" s="108"/>
      <c r="G692" s="109"/>
      <c r="H692" s="109"/>
      <c r="I692" s="110"/>
      <c r="J692" s="110"/>
      <c r="K692" s="110"/>
      <c r="L692" s="110"/>
      <c r="M692" s="110"/>
    </row>
    <row r="693">
      <c r="A693" s="103"/>
      <c r="B693" s="104"/>
      <c r="C693" s="105"/>
      <c r="D693" s="106"/>
      <c r="E693" s="107"/>
      <c r="F693" s="108"/>
      <c r="G693" s="109"/>
      <c r="H693" s="109"/>
      <c r="I693" s="110"/>
      <c r="J693" s="110"/>
      <c r="K693" s="110"/>
      <c r="L693" s="110"/>
      <c r="M693" s="110"/>
    </row>
    <row r="694">
      <c r="A694" s="103"/>
      <c r="B694" s="104"/>
      <c r="C694" s="105"/>
      <c r="D694" s="106"/>
      <c r="E694" s="107"/>
      <c r="F694" s="108"/>
      <c r="G694" s="109"/>
      <c r="H694" s="109"/>
      <c r="I694" s="110"/>
      <c r="J694" s="110"/>
      <c r="K694" s="110"/>
      <c r="L694" s="110"/>
      <c r="M694" s="110"/>
    </row>
    <row r="695">
      <c r="A695" s="103"/>
      <c r="B695" s="104"/>
      <c r="C695" s="105"/>
      <c r="D695" s="106"/>
      <c r="E695" s="107"/>
      <c r="F695" s="108"/>
      <c r="G695" s="109"/>
      <c r="H695" s="109"/>
      <c r="I695" s="110"/>
      <c r="J695" s="110"/>
      <c r="K695" s="110"/>
      <c r="L695" s="110"/>
      <c r="M695" s="110"/>
    </row>
    <row r="696">
      <c r="A696" s="103"/>
      <c r="B696" s="104"/>
      <c r="C696" s="105"/>
      <c r="D696" s="106"/>
      <c r="E696" s="107"/>
      <c r="F696" s="108"/>
      <c r="G696" s="109"/>
      <c r="H696" s="109"/>
      <c r="I696" s="110"/>
      <c r="J696" s="110"/>
      <c r="K696" s="110"/>
      <c r="L696" s="110"/>
      <c r="M696" s="110"/>
    </row>
    <row r="697">
      <c r="A697" s="103"/>
      <c r="B697" s="104"/>
      <c r="C697" s="105"/>
      <c r="D697" s="106"/>
      <c r="E697" s="107"/>
      <c r="F697" s="108"/>
      <c r="G697" s="109"/>
      <c r="H697" s="109"/>
      <c r="I697" s="110"/>
      <c r="J697" s="110"/>
      <c r="K697" s="110"/>
      <c r="L697" s="110"/>
      <c r="M697" s="110"/>
    </row>
    <row r="698">
      <c r="A698" s="103"/>
      <c r="B698" s="104"/>
      <c r="C698" s="105"/>
      <c r="D698" s="106"/>
      <c r="E698" s="107"/>
      <c r="F698" s="108"/>
      <c r="G698" s="109"/>
      <c r="H698" s="109"/>
      <c r="I698" s="110"/>
      <c r="J698" s="110"/>
      <c r="K698" s="110"/>
      <c r="L698" s="110"/>
      <c r="M698" s="110"/>
    </row>
    <row r="699">
      <c r="A699" s="103"/>
      <c r="B699" s="104"/>
      <c r="C699" s="105"/>
      <c r="D699" s="106"/>
      <c r="E699" s="107"/>
      <c r="F699" s="108"/>
      <c r="G699" s="109"/>
      <c r="H699" s="109"/>
      <c r="I699" s="110"/>
      <c r="J699" s="110"/>
      <c r="K699" s="110"/>
      <c r="L699" s="110"/>
      <c r="M699" s="110"/>
    </row>
    <row r="700">
      <c r="A700" s="103"/>
      <c r="B700" s="104"/>
      <c r="C700" s="105"/>
      <c r="D700" s="106"/>
      <c r="E700" s="107"/>
      <c r="F700" s="108"/>
      <c r="G700" s="109"/>
      <c r="H700" s="109"/>
      <c r="I700" s="110"/>
      <c r="J700" s="110"/>
      <c r="K700" s="110"/>
      <c r="L700" s="110"/>
      <c r="M700" s="110"/>
    </row>
    <row r="701">
      <c r="A701" s="103"/>
      <c r="B701" s="104"/>
      <c r="C701" s="105"/>
      <c r="D701" s="106"/>
      <c r="E701" s="107"/>
      <c r="F701" s="108"/>
      <c r="G701" s="109"/>
      <c r="H701" s="109"/>
      <c r="I701" s="110"/>
      <c r="J701" s="110"/>
      <c r="K701" s="110"/>
      <c r="L701" s="110"/>
      <c r="M701" s="110"/>
    </row>
    <row r="702">
      <c r="A702" s="103"/>
      <c r="B702" s="104"/>
      <c r="C702" s="105"/>
      <c r="D702" s="106"/>
      <c r="E702" s="107"/>
      <c r="F702" s="108"/>
      <c r="G702" s="109"/>
      <c r="H702" s="109"/>
      <c r="I702" s="110"/>
      <c r="J702" s="110"/>
      <c r="K702" s="110"/>
      <c r="L702" s="110"/>
      <c r="M702" s="110"/>
    </row>
    <row r="703">
      <c r="A703" s="103"/>
      <c r="B703" s="104"/>
      <c r="C703" s="105"/>
      <c r="D703" s="106"/>
      <c r="E703" s="107"/>
      <c r="F703" s="108"/>
      <c r="G703" s="109"/>
      <c r="H703" s="109"/>
      <c r="I703" s="110"/>
      <c r="J703" s="110"/>
      <c r="K703" s="110"/>
      <c r="L703" s="110"/>
      <c r="M703" s="110"/>
    </row>
    <row r="704">
      <c r="A704" s="103"/>
      <c r="B704" s="104"/>
      <c r="C704" s="105"/>
      <c r="D704" s="106"/>
      <c r="E704" s="107"/>
      <c r="F704" s="108"/>
      <c r="G704" s="109"/>
      <c r="H704" s="109"/>
      <c r="I704" s="110"/>
      <c r="J704" s="110"/>
      <c r="K704" s="110"/>
      <c r="L704" s="110"/>
      <c r="M704" s="110"/>
    </row>
    <row r="705">
      <c r="A705" s="103"/>
      <c r="B705" s="104"/>
      <c r="C705" s="105"/>
      <c r="D705" s="106"/>
      <c r="E705" s="107"/>
      <c r="F705" s="108"/>
      <c r="G705" s="109"/>
      <c r="H705" s="109"/>
      <c r="I705" s="110"/>
      <c r="J705" s="110"/>
      <c r="K705" s="110"/>
      <c r="L705" s="110"/>
      <c r="M705" s="110"/>
    </row>
    <row r="706">
      <c r="A706" s="103"/>
      <c r="B706" s="104"/>
      <c r="C706" s="105"/>
      <c r="D706" s="106"/>
      <c r="E706" s="107"/>
      <c r="F706" s="108"/>
      <c r="G706" s="109"/>
      <c r="H706" s="109"/>
      <c r="I706" s="110"/>
      <c r="J706" s="110"/>
      <c r="K706" s="110"/>
      <c r="L706" s="110"/>
      <c r="M706" s="110"/>
    </row>
    <row r="707">
      <c r="A707" s="103"/>
      <c r="B707" s="104"/>
      <c r="C707" s="105"/>
      <c r="D707" s="106"/>
      <c r="E707" s="107"/>
      <c r="F707" s="108"/>
      <c r="G707" s="109"/>
      <c r="H707" s="109"/>
      <c r="I707" s="110"/>
      <c r="J707" s="110"/>
      <c r="K707" s="110"/>
      <c r="L707" s="110"/>
      <c r="M707" s="110"/>
    </row>
    <row r="708">
      <c r="A708" s="103"/>
      <c r="B708" s="104"/>
      <c r="C708" s="105"/>
      <c r="D708" s="106"/>
      <c r="E708" s="107"/>
      <c r="F708" s="108"/>
      <c r="G708" s="109"/>
      <c r="H708" s="109"/>
      <c r="I708" s="110"/>
      <c r="J708" s="110"/>
      <c r="K708" s="110"/>
      <c r="L708" s="110"/>
      <c r="M708" s="110"/>
    </row>
    <row r="709">
      <c r="A709" s="103"/>
      <c r="B709" s="104"/>
      <c r="C709" s="105"/>
      <c r="D709" s="106"/>
      <c r="E709" s="107"/>
      <c r="F709" s="108"/>
      <c r="G709" s="109"/>
      <c r="H709" s="109"/>
      <c r="I709" s="110"/>
      <c r="J709" s="110"/>
      <c r="K709" s="110"/>
      <c r="L709" s="110"/>
      <c r="M709" s="110"/>
    </row>
    <row r="710">
      <c r="A710" s="103"/>
      <c r="B710" s="104"/>
      <c r="C710" s="105"/>
      <c r="D710" s="106"/>
      <c r="E710" s="107"/>
      <c r="F710" s="108"/>
      <c r="G710" s="109"/>
      <c r="H710" s="109"/>
      <c r="I710" s="110"/>
      <c r="J710" s="110"/>
      <c r="K710" s="110"/>
      <c r="L710" s="110"/>
      <c r="M710" s="110"/>
    </row>
    <row r="711">
      <c r="A711" s="103"/>
      <c r="B711" s="104"/>
      <c r="C711" s="105"/>
      <c r="D711" s="106"/>
      <c r="E711" s="107"/>
      <c r="F711" s="108"/>
      <c r="G711" s="109"/>
      <c r="H711" s="109"/>
      <c r="I711" s="110"/>
      <c r="J711" s="110"/>
      <c r="K711" s="110"/>
      <c r="L711" s="110"/>
      <c r="M711" s="110"/>
    </row>
    <row r="712">
      <c r="A712" s="103"/>
      <c r="B712" s="104"/>
      <c r="C712" s="105"/>
      <c r="D712" s="106"/>
      <c r="E712" s="107"/>
      <c r="F712" s="108"/>
      <c r="G712" s="109"/>
      <c r="H712" s="109"/>
      <c r="I712" s="110"/>
      <c r="J712" s="110"/>
      <c r="K712" s="110"/>
      <c r="L712" s="110"/>
      <c r="M712" s="110"/>
    </row>
    <row r="713">
      <c r="A713" s="103"/>
      <c r="B713" s="104"/>
      <c r="C713" s="105"/>
      <c r="D713" s="106"/>
      <c r="E713" s="107"/>
      <c r="F713" s="108"/>
      <c r="G713" s="109"/>
      <c r="H713" s="109"/>
      <c r="I713" s="110"/>
      <c r="J713" s="110"/>
      <c r="K713" s="110"/>
      <c r="L713" s="110"/>
      <c r="M713" s="110"/>
    </row>
    <row r="714">
      <c r="A714" s="103"/>
      <c r="B714" s="104"/>
      <c r="C714" s="105"/>
      <c r="D714" s="106"/>
      <c r="E714" s="107"/>
      <c r="F714" s="108"/>
      <c r="G714" s="109"/>
      <c r="H714" s="109"/>
      <c r="I714" s="110"/>
      <c r="J714" s="110"/>
      <c r="K714" s="110"/>
      <c r="L714" s="110"/>
      <c r="M714" s="110"/>
    </row>
    <row r="715">
      <c r="A715" s="103"/>
      <c r="B715" s="104"/>
      <c r="C715" s="105"/>
      <c r="D715" s="106"/>
      <c r="E715" s="107"/>
      <c r="F715" s="108"/>
      <c r="G715" s="109"/>
      <c r="H715" s="109"/>
      <c r="I715" s="110"/>
      <c r="J715" s="110"/>
      <c r="K715" s="110"/>
      <c r="L715" s="110"/>
      <c r="M715" s="110"/>
    </row>
    <row r="716">
      <c r="A716" s="103"/>
      <c r="B716" s="104"/>
      <c r="C716" s="105"/>
      <c r="D716" s="106"/>
      <c r="E716" s="107"/>
      <c r="F716" s="108"/>
      <c r="G716" s="109"/>
      <c r="H716" s="109"/>
      <c r="I716" s="110"/>
      <c r="J716" s="110"/>
      <c r="K716" s="110"/>
      <c r="L716" s="110"/>
      <c r="M716" s="110"/>
    </row>
    <row r="717">
      <c r="A717" s="103"/>
      <c r="B717" s="104"/>
      <c r="C717" s="105"/>
      <c r="D717" s="106"/>
      <c r="E717" s="107"/>
      <c r="F717" s="108"/>
      <c r="G717" s="109"/>
      <c r="H717" s="109"/>
      <c r="I717" s="110"/>
      <c r="J717" s="110"/>
      <c r="K717" s="110"/>
      <c r="L717" s="110"/>
      <c r="M717" s="110"/>
    </row>
    <row r="718">
      <c r="A718" s="103"/>
      <c r="B718" s="104"/>
      <c r="C718" s="105"/>
      <c r="D718" s="106"/>
      <c r="E718" s="107"/>
      <c r="F718" s="108"/>
      <c r="G718" s="109"/>
      <c r="H718" s="109"/>
      <c r="I718" s="110"/>
      <c r="J718" s="110"/>
      <c r="K718" s="110"/>
      <c r="L718" s="110"/>
      <c r="M718" s="110"/>
    </row>
    <row r="719">
      <c r="A719" s="103"/>
      <c r="B719" s="104"/>
      <c r="C719" s="105"/>
      <c r="D719" s="106"/>
      <c r="E719" s="107"/>
      <c r="F719" s="108"/>
      <c r="G719" s="109"/>
      <c r="H719" s="109"/>
      <c r="I719" s="110"/>
      <c r="J719" s="110"/>
      <c r="K719" s="110"/>
      <c r="L719" s="110"/>
      <c r="M719" s="110"/>
    </row>
    <row r="720">
      <c r="A720" s="103"/>
      <c r="B720" s="104"/>
      <c r="C720" s="105"/>
      <c r="D720" s="106"/>
      <c r="E720" s="107"/>
      <c r="F720" s="108"/>
      <c r="G720" s="109"/>
      <c r="H720" s="109"/>
      <c r="I720" s="110"/>
      <c r="J720" s="110"/>
      <c r="K720" s="110"/>
      <c r="L720" s="110"/>
      <c r="M720" s="110"/>
    </row>
    <row r="721">
      <c r="A721" s="103"/>
      <c r="B721" s="104"/>
      <c r="C721" s="105"/>
      <c r="D721" s="106"/>
      <c r="E721" s="107"/>
      <c r="F721" s="108"/>
      <c r="G721" s="109"/>
      <c r="H721" s="109"/>
      <c r="I721" s="110"/>
      <c r="J721" s="110"/>
      <c r="K721" s="110"/>
      <c r="L721" s="110"/>
      <c r="M721" s="110"/>
    </row>
    <row r="722">
      <c r="A722" s="103"/>
      <c r="B722" s="104"/>
      <c r="C722" s="105"/>
      <c r="D722" s="106"/>
      <c r="E722" s="107"/>
      <c r="F722" s="108"/>
      <c r="G722" s="109"/>
      <c r="H722" s="109"/>
      <c r="I722" s="110"/>
      <c r="J722" s="110"/>
      <c r="K722" s="110"/>
      <c r="L722" s="110"/>
      <c r="M722" s="110"/>
    </row>
    <row r="723">
      <c r="A723" s="103"/>
      <c r="B723" s="104"/>
      <c r="C723" s="105"/>
      <c r="D723" s="106"/>
      <c r="E723" s="107"/>
      <c r="F723" s="108"/>
      <c r="G723" s="109"/>
      <c r="H723" s="109"/>
      <c r="I723" s="110"/>
      <c r="J723" s="110"/>
      <c r="K723" s="110"/>
      <c r="L723" s="110"/>
      <c r="M723" s="110"/>
    </row>
    <row r="724">
      <c r="A724" s="103"/>
      <c r="B724" s="104"/>
      <c r="C724" s="105"/>
      <c r="D724" s="106"/>
      <c r="E724" s="107"/>
      <c r="F724" s="108"/>
      <c r="G724" s="109"/>
      <c r="H724" s="109"/>
      <c r="I724" s="110"/>
      <c r="J724" s="110"/>
      <c r="K724" s="110"/>
      <c r="L724" s="110"/>
      <c r="M724" s="110"/>
    </row>
    <row r="725">
      <c r="A725" s="103"/>
      <c r="B725" s="104"/>
      <c r="C725" s="105"/>
      <c r="D725" s="106"/>
      <c r="E725" s="107"/>
      <c r="F725" s="108"/>
      <c r="G725" s="109"/>
      <c r="H725" s="109"/>
      <c r="I725" s="110"/>
      <c r="J725" s="110"/>
      <c r="K725" s="110"/>
      <c r="L725" s="110"/>
      <c r="M725" s="110"/>
    </row>
    <row r="726">
      <c r="A726" s="103"/>
      <c r="B726" s="104"/>
      <c r="C726" s="105"/>
      <c r="D726" s="106"/>
      <c r="E726" s="107"/>
      <c r="F726" s="108"/>
      <c r="G726" s="109"/>
      <c r="H726" s="109"/>
      <c r="I726" s="110"/>
      <c r="J726" s="110"/>
      <c r="K726" s="110"/>
      <c r="L726" s="110"/>
      <c r="M726" s="110"/>
    </row>
    <row r="727">
      <c r="A727" s="103"/>
      <c r="B727" s="104"/>
      <c r="C727" s="105"/>
      <c r="D727" s="106"/>
      <c r="E727" s="107"/>
      <c r="F727" s="108"/>
      <c r="G727" s="109"/>
      <c r="H727" s="109"/>
      <c r="I727" s="110"/>
      <c r="J727" s="110"/>
      <c r="K727" s="110"/>
      <c r="L727" s="110"/>
      <c r="M727" s="110"/>
    </row>
    <row r="728">
      <c r="A728" s="103"/>
      <c r="B728" s="104"/>
      <c r="C728" s="105"/>
      <c r="D728" s="106"/>
      <c r="E728" s="107"/>
      <c r="F728" s="108"/>
      <c r="G728" s="109"/>
      <c r="H728" s="109"/>
      <c r="I728" s="110"/>
      <c r="J728" s="110"/>
      <c r="K728" s="110"/>
      <c r="L728" s="110"/>
      <c r="M728" s="110"/>
    </row>
    <row r="729">
      <c r="A729" s="103"/>
      <c r="B729" s="104"/>
      <c r="C729" s="105"/>
      <c r="D729" s="106"/>
      <c r="E729" s="107"/>
      <c r="F729" s="108"/>
      <c r="G729" s="109"/>
      <c r="H729" s="109"/>
      <c r="I729" s="110"/>
      <c r="J729" s="110"/>
      <c r="K729" s="110"/>
      <c r="L729" s="110"/>
      <c r="M729" s="110"/>
    </row>
    <row r="730">
      <c r="A730" s="103"/>
      <c r="B730" s="104"/>
      <c r="C730" s="105"/>
      <c r="D730" s="106"/>
      <c r="E730" s="107"/>
      <c r="F730" s="108"/>
      <c r="G730" s="109"/>
      <c r="H730" s="109"/>
      <c r="I730" s="110"/>
      <c r="J730" s="110"/>
      <c r="K730" s="110"/>
      <c r="L730" s="110"/>
      <c r="M730" s="110"/>
    </row>
    <row r="731">
      <c r="A731" s="103"/>
      <c r="B731" s="104"/>
      <c r="C731" s="105"/>
      <c r="D731" s="106"/>
      <c r="E731" s="107"/>
      <c r="F731" s="108"/>
      <c r="G731" s="109"/>
      <c r="H731" s="109"/>
      <c r="I731" s="110"/>
      <c r="J731" s="110"/>
      <c r="K731" s="110"/>
      <c r="L731" s="110"/>
      <c r="M731" s="110"/>
    </row>
    <row r="732">
      <c r="A732" s="103"/>
      <c r="B732" s="104"/>
      <c r="C732" s="105"/>
      <c r="D732" s="106"/>
      <c r="E732" s="107"/>
      <c r="F732" s="108"/>
      <c r="G732" s="109"/>
      <c r="H732" s="109"/>
      <c r="I732" s="110"/>
      <c r="J732" s="110"/>
      <c r="K732" s="110"/>
      <c r="L732" s="110"/>
      <c r="M732" s="110"/>
    </row>
    <row r="733">
      <c r="A733" s="103"/>
      <c r="B733" s="104"/>
      <c r="C733" s="105"/>
      <c r="D733" s="106"/>
      <c r="E733" s="107"/>
      <c r="F733" s="108"/>
      <c r="G733" s="109"/>
      <c r="H733" s="109"/>
      <c r="I733" s="110"/>
      <c r="J733" s="110"/>
      <c r="K733" s="110"/>
      <c r="L733" s="110"/>
      <c r="M733" s="110"/>
    </row>
    <row r="734">
      <c r="A734" s="103"/>
      <c r="B734" s="104"/>
      <c r="C734" s="105"/>
      <c r="D734" s="106"/>
      <c r="E734" s="107"/>
      <c r="F734" s="108"/>
      <c r="G734" s="109"/>
      <c r="H734" s="109"/>
      <c r="I734" s="110"/>
      <c r="J734" s="110"/>
      <c r="K734" s="110"/>
      <c r="L734" s="110"/>
      <c r="M734" s="110"/>
    </row>
    <row r="735">
      <c r="A735" s="103"/>
      <c r="B735" s="104"/>
      <c r="C735" s="105"/>
      <c r="D735" s="106"/>
      <c r="E735" s="107"/>
      <c r="F735" s="108"/>
      <c r="G735" s="109"/>
      <c r="H735" s="109"/>
      <c r="I735" s="110"/>
      <c r="J735" s="110"/>
      <c r="K735" s="110"/>
      <c r="L735" s="110"/>
      <c r="M735" s="110"/>
    </row>
    <row r="736">
      <c r="A736" s="103"/>
      <c r="B736" s="104"/>
      <c r="C736" s="105"/>
      <c r="D736" s="106"/>
      <c r="E736" s="107"/>
      <c r="F736" s="108"/>
      <c r="G736" s="109"/>
      <c r="H736" s="109"/>
      <c r="I736" s="110"/>
      <c r="J736" s="110"/>
      <c r="K736" s="110"/>
      <c r="L736" s="110"/>
      <c r="M736" s="110"/>
    </row>
    <row r="737">
      <c r="A737" s="103"/>
      <c r="B737" s="104"/>
      <c r="C737" s="105"/>
      <c r="D737" s="106"/>
      <c r="E737" s="107"/>
      <c r="F737" s="108"/>
      <c r="G737" s="109"/>
      <c r="H737" s="109"/>
      <c r="I737" s="110"/>
      <c r="J737" s="110"/>
      <c r="K737" s="110"/>
      <c r="L737" s="110"/>
      <c r="M737" s="110"/>
    </row>
    <row r="738">
      <c r="A738" s="103"/>
      <c r="B738" s="104"/>
      <c r="C738" s="105"/>
      <c r="D738" s="106"/>
      <c r="E738" s="107"/>
      <c r="F738" s="108"/>
      <c r="G738" s="109"/>
      <c r="H738" s="109"/>
      <c r="I738" s="110"/>
      <c r="J738" s="110"/>
      <c r="K738" s="110"/>
      <c r="L738" s="110"/>
      <c r="M738" s="110"/>
    </row>
    <row r="739">
      <c r="A739" s="103"/>
      <c r="B739" s="104"/>
      <c r="C739" s="105"/>
      <c r="D739" s="106"/>
      <c r="E739" s="107"/>
      <c r="F739" s="108"/>
      <c r="G739" s="109"/>
      <c r="H739" s="109"/>
      <c r="I739" s="110"/>
      <c r="J739" s="110"/>
      <c r="K739" s="110"/>
      <c r="L739" s="110"/>
      <c r="M739" s="110"/>
    </row>
    <row r="740">
      <c r="A740" s="103"/>
      <c r="B740" s="104"/>
      <c r="C740" s="105"/>
      <c r="D740" s="106"/>
      <c r="E740" s="107"/>
      <c r="F740" s="108"/>
      <c r="G740" s="109"/>
      <c r="H740" s="109"/>
      <c r="I740" s="110"/>
      <c r="J740" s="110"/>
      <c r="K740" s="110"/>
      <c r="L740" s="110"/>
      <c r="M740" s="110"/>
    </row>
    <row r="741">
      <c r="A741" s="103"/>
      <c r="B741" s="104"/>
      <c r="C741" s="105"/>
      <c r="D741" s="106"/>
      <c r="E741" s="107"/>
      <c r="F741" s="108"/>
      <c r="G741" s="109"/>
      <c r="H741" s="109"/>
      <c r="I741" s="110"/>
      <c r="J741" s="110"/>
      <c r="K741" s="110"/>
      <c r="L741" s="110"/>
      <c r="M741" s="110"/>
    </row>
    <row r="742">
      <c r="A742" s="103"/>
      <c r="B742" s="104"/>
      <c r="C742" s="105"/>
      <c r="D742" s="106"/>
      <c r="E742" s="107"/>
      <c r="F742" s="108"/>
      <c r="G742" s="109"/>
      <c r="H742" s="109"/>
      <c r="I742" s="110"/>
      <c r="J742" s="110"/>
      <c r="K742" s="110"/>
      <c r="L742" s="110"/>
      <c r="M742" s="110"/>
    </row>
    <row r="743">
      <c r="A743" s="103"/>
      <c r="B743" s="104"/>
      <c r="C743" s="105"/>
      <c r="D743" s="106"/>
      <c r="E743" s="107"/>
      <c r="F743" s="108"/>
      <c r="G743" s="109"/>
      <c r="H743" s="109"/>
      <c r="I743" s="110"/>
      <c r="J743" s="110"/>
      <c r="K743" s="110"/>
      <c r="L743" s="110"/>
      <c r="M743" s="110"/>
    </row>
    <row r="744">
      <c r="A744" s="103"/>
      <c r="B744" s="104"/>
      <c r="C744" s="105"/>
      <c r="D744" s="106"/>
      <c r="E744" s="107"/>
      <c r="F744" s="108"/>
      <c r="G744" s="109"/>
      <c r="H744" s="109"/>
      <c r="I744" s="110"/>
      <c r="J744" s="110"/>
      <c r="K744" s="110"/>
      <c r="L744" s="110"/>
      <c r="M744" s="110"/>
    </row>
    <row r="745">
      <c r="A745" s="103"/>
      <c r="B745" s="104"/>
      <c r="C745" s="105"/>
      <c r="D745" s="106"/>
      <c r="E745" s="107"/>
      <c r="F745" s="108"/>
      <c r="G745" s="109"/>
      <c r="H745" s="109"/>
      <c r="I745" s="110"/>
      <c r="J745" s="110"/>
      <c r="K745" s="110"/>
      <c r="L745" s="110"/>
      <c r="M745" s="110"/>
    </row>
    <row r="746">
      <c r="A746" s="103"/>
      <c r="B746" s="104"/>
      <c r="C746" s="105"/>
      <c r="D746" s="106"/>
      <c r="E746" s="107"/>
      <c r="F746" s="108"/>
      <c r="G746" s="109"/>
      <c r="H746" s="109"/>
      <c r="I746" s="110"/>
      <c r="J746" s="110"/>
      <c r="K746" s="110"/>
      <c r="L746" s="110"/>
      <c r="M746" s="110"/>
    </row>
    <row r="747">
      <c r="A747" s="103"/>
      <c r="B747" s="104"/>
      <c r="C747" s="105"/>
      <c r="D747" s="106"/>
      <c r="E747" s="107"/>
      <c r="F747" s="108"/>
      <c r="G747" s="109"/>
      <c r="H747" s="109"/>
      <c r="I747" s="110"/>
      <c r="J747" s="110"/>
      <c r="K747" s="110"/>
      <c r="L747" s="110"/>
      <c r="M747" s="110"/>
    </row>
    <row r="748">
      <c r="A748" s="103"/>
      <c r="B748" s="104"/>
      <c r="C748" s="105"/>
      <c r="D748" s="106"/>
      <c r="E748" s="107"/>
      <c r="F748" s="108"/>
      <c r="G748" s="109"/>
      <c r="H748" s="109"/>
      <c r="I748" s="110"/>
      <c r="J748" s="110"/>
      <c r="K748" s="110"/>
      <c r="L748" s="110"/>
      <c r="M748" s="110"/>
    </row>
    <row r="749">
      <c r="A749" s="103"/>
      <c r="B749" s="104"/>
      <c r="C749" s="105"/>
      <c r="D749" s="106"/>
      <c r="E749" s="107"/>
      <c r="F749" s="108"/>
      <c r="G749" s="109"/>
      <c r="H749" s="109"/>
      <c r="I749" s="110"/>
      <c r="J749" s="110"/>
      <c r="K749" s="110"/>
      <c r="L749" s="110"/>
      <c r="M749" s="110"/>
    </row>
    <row r="750">
      <c r="A750" s="103"/>
      <c r="B750" s="104"/>
      <c r="C750" s="105"/>
      <c r="D750" s="106"/>
      <c r="E750" s="107"/>
      <c r="F750" s="108"/>
      <c r="G750" s="109"/>
      <c r="H750" s="109"/>
      <c r="I750" s="110"/>
      <c r="J750" s="110"/>
      <c r="K750" s="110"/>
      <c r="L750" s="110"/>
      <c r="M750" s="110"/>
    </row>
    <row r="751">
      <c r="A751" s="103"/>
      <c r="B751" s="104"/>
      <c r="C751" s="105"/>
      <c r="D751" s="106"/>
      <c r="E751" s="107"/>
      <c r="F751" s="108"/>
      <c r="G751" s="109"/>
      <c r="H751" s="109"/>
      <c r="I751" s="110"/>
      <c r="J751" s="110"/>
      <c r="K751" s="110"/>
      <c r="L751" s="110"/>
      <c r="M751" s="110"/>
    </row>
    <row r="752">
      <c r="A752" s="103"/>
      <c r="B752" s="104"/>
      <c r="C752" s="105"/>
      <c r="D752" s="106"/>
      <c r="E752" s="107"/>
      <c r="F752" s="108"/>
      <c r="G752" s="109"/>
      <c r="H752" s="109"/>
      <c r="I752" s="110"/>
      <c r="J752" s="110"/>
      <c r="K752" s="110"/>
      <c r="L752" s="110"/>
      <c r="M752" s="110"/>
    </row>
    <row r="753">
      <c r="A753" s="103"/>
      <c r="B753" s="104"/>
      <c r="C753" s="105"/>
      <c r="D753" s="106"/>
      <c r="E753" s="107"/>
      <c r="F753" s="108"/>
      <c r="G753" s="109"/>
      <c r="H753" s="109"/>
      <c r="I753" s="110"/>
      <c r="J753" s="110"/>
      <c r="K753" s="110"/>
      <c r="L753" s="110"/>
      <c r="M753" s="110"/>
    </row>
    <row r="754">
      <c r="A754" s="103"/>
      <c r="B754" s="104"/>
      <c r="C754" s="105"/>
      <c r="D754" s="106"/>
      <c r="E754" s="107"/>
      <c r="F754" s="108"/>
      <c r="G754" s="109"/>
      <c r="H754" s="109"/>
      <c r="I754" s="110"/>
      <c r="J754" s="110"/>
      <c r="K754" s="110"/>
      <c r="L754" s="110"/>
      <c r="M754" s="110"/>
    </row>
    <row r="755">
      <c r="A755" s="103"/>
      <c r="B755" s="104"/>
      <c r="C755" s="105"/>
      <c r="D755" s="106"/>
      <c r="E755" s="107"/>
      <c r="F755" s="108"/>
      <c r="G755" s="109"/>
      <c r="H755" s="109"/>
      <c r="I755" s="110"/>
      <c r="J755" s="110"/>
      <c r="K755" s="110"/>
      <c r="L755" s="110"/>
      <c r="M755" s="110"/>
    </row>
    <row r="756">
      <c r="A756" s="103"/>
      <c r="B756" s="104"/>
      <c r="C756" s="105"/>
      <c r="D756" s="106"/>
      <c r="E756" s="107"/>
      <c r="F756" s="108"/>
      <c r="G756" s="109"/>
      <c r="H756" s="109"/>
      <c r="I756" s="110"/>
      <c r="J756" s="110"/>
      <c r="K756" s="110"/>
      <c r="L756" s="110"/>
      <c r="M756" s="110"/>
    </row>
    <row r="757">
      <c r="A757" s="103"/>
      <c r="B757" s="104"/>
      <c r="C757" s="105"/>
      <c r="D757" s="106"/>
      <c r="E757" s="107"/>
      <c r="F757" s="108"/>
      <c r="G757" s="109"/>
      <c r="H757" s="109"/>
      <c r="I757" s="110"/>
      <c r="J757" s="110"/>
      <c r="K757" s="110"/>
      <c r="L757" s="110"/>
      <c r="M757" s="110"/>
    </row>
    <row r="758">
      <c r="A758" s="103"/>
      <c r="B758" s="104"/>
      <c r="C758" s="105"/>
      <c r="D758" s="106"/>
      <c r="E758" s="107"/>
      <c r="F758" s="108"/>
      <c r="G758" s="109"/>
      <c r="H758" s="109"/>
      <c r="I758" s="110"/>
      <c r="J758" s="110"/>
      <c r="K758" s="110"/>
      <c r="L758" s="110"/>
      <c r="M758" s="110"/>
    </row>
    <row r="759">
      <c r="A759" s="103"/>
      <c r="B759" s="104"/>
      <c r="C759" s="105"/>
      <c r="D759" s="106"/>
      <c r="E759" s="107"/>
      <c r="F759" s="108"/>
      <c r="G759" s="109"/>
      <c r="H759" s="109"/>
      <c r="I759" s="110"/>
      <c r="J759" s="110"/>
      <c r="K759" s="110"/>
      <c r="L759" s="110"/>
      <c r="M759" s="110"/>
    </row>
    <row r="760">
      <c r="A760" s="103"/>
      <c r="B760" s="104"/>
      <c r="C760" s="105"/>
      <c r="D760" s="106"/>
      <c r="E760" s="107"/>
      <c r="F760" s="108"/>
      <c r="G760" s="109"/>
      <c r="H760" s="109"/>
      <c r="I760" s="110"/>
      <c r="J760" s="110"/>
      <c r="K760" s="110"/>
      <c r="L760" s="110"/>
      <c r="M760" s="110"/>
    </row>
    <row r="761">
      <c r="A761" s="103"/>
      <c r="B761" s="104"/>
      <c r="C761" s="105"/>
      <c r="D761" s="106"/>
      <c r="E761" s="107"/>
      <c r="F761" s="108"/>
      <c r="G761" s="109"/>
      <c r="H761" s="109"/>
      <c r="I761" s="110"/>
      <c r="J761" s="110"/>
      <c r="K761" s="110"/>
      <c r="L761" s="110"/>
      <c r="M761" s="110"/>
    </row>
    <row r="762">
      <c r="A762" s="103"/>
      <c r="B762" s="104"/>
      <c r="C762" s="105"/>
      <c r="D762" s="106"/>
      <c r="E762" s="107"/>
      <c r="F762" s="108"/>
      <c r="G762" s="109"/>
      <c r="H762" s="109"/>
      <c r="I762" s="110"/>
      <c r="J762" s="110"/>
      <c r="K762" s="110"/>
      <c r="L762" s="110"/>
      <c r="M762" s="110"/>
    </row>
    <row r="763">
      <c r="A763" s="103"/>
      <c r="B763" s="104"/>
      <c r="C763" s="105"/>
      <c r="D763" s="106"/>
      <c r="E763" s="107"/>
      <c r="F763" s="108"/>
      <c r="G763" s="109"/>
      <c r="H763" s="109"/>
      <c r="I763" s="110"/>
      <c r="J763" s="110"/>
      <c r="K763" s="110"/>
      <c r="L763" s="110"/>
      <c r="M763" s="110"/>
    </row>
    <row r="764">
      <c r="A764" s="103"/>
      <c r="B764" s="104"/>
      <c r="C764" s="105"/>
      <c r="D764" s="106"/>
      <c r="E764" s="107"/>
      <c r="F764" s="108"/>
      <c r="G764" s="109"/>
      <c r="H764" s="109"/>
      <c r="I764" s="110"/>
      <c r="J764" s="110"/>
      <c r="K764" s="110"/>
      <c r="L764" s="110"/>
      <c r="M764" s="110"/>
    </row>
    <row r="765">
      <c r="A765" s="103"/>
      <c r="B765" s="104"/>
      <c r="C765" s="105"/>
      <c r="D765" s="106"/>
      <c r="E765" s="107"/>
      <c r="F765" s="108"/>
      <c r="G765" s="109"/>
      <c r="H765" s="109"/>
      <c r="I765" s="110"/>
      <c r="J765" s="110"/>
      <c r="K765" s="110"/>
      <c r="L765" s="110"/>
      <c r="M765" s="110"/>
    </row>
    <row r="766">
      <c r="A766" s="103"/>
      <c r="B766" s="104"/>
      <c r="C766" s="105"/>
      <c r="D766" s="106"/>
      <c r="E766" s="107"/>
      <c r="F766" s="108"/>
      <c r="G766" s="109"/>
      <c r="H766" s="109"/>
      <c r="I766" s="110"/>
      <c r="J766" s="110"/>
      <c r="K766" s="110"/>
      <c r="L766" s="110"/>
      <c r="M766" s="110"/>
    </row>
    <row r="767">
      <c r="A767" s="103"/>
      <c r="B767" s="104"/>
      <c r="C767" s="105"/>
      <c r="D767" s="106"/>
      <c r="E767" s="107"/>
      <c r="F767" s="108"/>
      <c r="G767" s="109"/>
      <c r="H767" s="109"/>
      <c r="I767" s="110"/>
      <c r="J767" s="110"/>
      <c r="K767" s="110"/>
      <c r="L767" s="110"/>
      <c r="M767" s="110"/>
    </row>
    <row r="768">
      <c r="A768" s="103"/>
      <c r="B768" s="104"/>
      <c r="C768" s="105"/>
      <c r="D768" s="106"/>
      <c r="E768" s="107"/>
      <c r="F768" s="108"/>
      <c r="G768" s="109"/>
      <c r="H768" s="109"/>
      <c r="I768" s="110"/>
      <c r="J768" s="110"/>
      <c r="K768" s="110"/>
      <c r="L768" s="110"/>
      <c r="M768" s="110"/>
    </row>
    <row r="769">
      <c r="A769" s="103"/>
      <c r="B769" s="104"/>
      <c r="C769" s="105"/>
      <c r="D769" s="106"/>
      <c r="E769" s="107"/>
      <c r="F769" s="108"/>
      <c r="G769" s="109"/>
      <c r="H769" s="109"/>
      <c r="I769" s="110"/>
      <c r="J769" s="110"/>
      <c r="K769" s="110"/>
      <c r="L769" s="110"/>
      <c r="M769" s="110"/>
    </row>
    <row r="770">
      <c r="A770" s="103"/>
      <c r="B770" s="104"/>
      <c r="C770" s="105"/>
      <c r="D770" s="106"/>
      <c r="E770" s="107"/>
      <c r="F770" s="108"/>
      <c r="G770" s="109"/>
      <c r="H770" s="109"/>
      <c r="I770" s="110"/>
      <c r="J770" s="110"/>
      <c r="K770" s="110"/>
      <c r="L770" s="110"/>
      <c r="M770" s="110"/>
    </row>
    <row r="771">
      <c r="A771" s="103"/>
      <c r="B771" s="104"/>
      <c r="C771" s="105"/>
      <c r="D771" s="106"/>
      <c r="E771" s="107"/>
      <c r="F771" s="108"/>
      <c r="G771" s="109"/>
      <c r="H771" s="109"/>
      <c r="I771" s="110"/>
      <c r="J771" s="110"/>
      <c r="K771" s="110"/>
      <c r="L771" s="110"/>
      <c r="M771" s="110"/>
    </row>
    <row r="772">
      <c r="A772" s="103"/>
      <c r="B772" s="104"/>
      <c r="C772" s="105"/>
      <c r="D772" s="106"/>
      <c r="E772" s="107"/>
      <c r="F772" s="108"/>
      <c r="G772" s="109"/>
      <c r="H772" s="109"/>
      <c r="I772" s="110"/>
      <c r="J772" s="110"/>
      <c r="K772" s="110"/>
      <c r="L772" s="110"/>
      <c r="M772" s="110"/>
    </row>
    <row r="773">
      <c r="A773" s="103"/>
      <c r="B773" s="104"/>
      <c r="C773" s="105"/>
      <c r="D773" s="106"/>
      <c r="E773" s="107"/>
      <c r="F773" s="108"/>
      <c r="G773" s="109"/>
      <c r="H773" s="109"/>
      <c r="I773" s="110"/>
      <c r="J773" s="110"/>
      <c r="K773" s="110"/>
      <c r="L773" s="110"/>
      <c r="M773" s="110"/>
    </row>
    <row r="774">
      <c r="A774" s="103"/>
      <c r="B774" s="104"/>
      <c r="C774" s="105"/>
      <c r="D774" s="106"/>
      <c r="E774" s="107"/>
      <c r="F774" s="108"/>
      <c r="G774" s="109"/>
      <c r="H774" s="109"/>
      <c r="I774" s="110"/>
      <c r="J774" s="110"/>
      <c r="K774" s="110"/>
      <c r="L774" s="110"/>
      <c r="M774" s="110"/>
    </row>
    <row r="775">
      <c r="A775" s="103"/>
      <c r="B775" s="104"/>
      <c r="C775" s="105"/>
      <c r="D775" s="106"/>
      <c r="E775" s="107"/>
      <c r="F775" s="108"/>
      <c r="G775" s="109"/>
      <c r="H775" s="109"/>
      <c r="I775" s="110"/>
      <c r="J775" s="110"/>
      <c r="K775" s="110"/>
      <c r="L775" s="110"/>
      <c r="M775" s="110"/>
    </row>
    <row r="776">
      <c r="A776" s="103"/>
      <c r="B776" s="104"/>
      <c r="C776" s="105"/>
      <c r="D776" s="106"/>
      <c r="E776" s="107"/>
      <c r="F776" s="108"/>
      <c r="G776" s="109"/>
      <c r="H776" s="109"/>
      <c r="I776" s="110"/>
      <c r="J776" s="110"/>
      <c r="K776" s="110"/>
      <c r="L776" s="110"/>
      <c r="M776" s="110"/>
    </row>
    <row r="777">
      <c r="A777" s="103"/>
      <c r="B777" s="104"/>
      <c r="C777" s="105"/>
      <c r="D777" s="106"/>
      <c r="E777" s="107"/>
      <c r="F777" s="108"/>
      <c r="G777" s="109"/>
      <c r="H777" s="109"/>
      <c r="I777" s="110"/>
      <c r="J777" s="110"/>
      <c r="K777" s="110"/>
      <c r="L777" s="110"/>
      <c r="M777" s="110"/>
    </row>
    <row r="778">
      <c r="A778" s="103"/>
      <c r="B778" s="104"/>
      <c r="C778" s="105"/>
      <c r="D778" s="106"/>
      <c r="E778" s="107"/>
      <c r="F778" s="108"/>
      <c r="G778" s="109"/>
      <c r="H778" s="109"/>
      <c r="I778" s="110"/>
      <c r="J778" s="110"/>
      <c r="K778" s="110"/>
      <c r="L778" s="110"/>
      <c r="M778" s="110"/>
    </row>
    <row r="779">
      <c r="A779" s="103"/>
      <c r="B779" s="104"/>
      <c r="C779" s="105"/>
      <c r="D779" s="106"/>
      <c r="E779" s="107"/>
      <c r="F779" s="108"/>
      <c r="G779" s="109"/>
      <c r="H779" s="109"/>
      <c r="I779" s="110"/>
      <c r="J779" s="110"/>
      <c r="K779" s="110"/>
      <c r="L779" s="110"/>
      <c r="M779" s="110"/>
    </row>
    <row r="780">
      <c r="A780" s="103"/>
      <c r="B780" s="104"/>
      <c r="C780" s="105"/>
      <c r="D780" s="106"/>
      <c r="E780" s="107"/>
      <c r="F780" s="108"/>
      <c r="G780" s="109"/>
      <c r="H780" s="109"/>
      <c r="I780" s="110"/>
      <c r="J780" s="110"/>
      <c r="K780" s="110"/>
      <c r="L780" s="110"/>
      <c r="M780" s="110"/>
    </row>
    <row r="781">
      <c r="A781" s="103"/>
      <c r="B781" s="104"/>
      <c r="C781" s="105"/>
      <c r="D781" s="106"/>
      <c r="E781" s="107"/>
      <c r="F781" s="108"/>
      <c r="G781" s="109"/>
      <c r="H781" s="109"/>
      <c r="I781" s="110"/>
      <c r="J781" s="110"/>
      <c r="K781" s="110"/>
      <c r="L781" s="110"/>
      <c r="M781" s="110"/>
    </row>
    <row r="782">
      <c r="A782" s="103"/>
      <c r="B782" s="104"/>
      <c r="C782" s="105"/>
      <c r="D782" s="106"/>
      <c r="E782" s="107"/>
      <c r="F782" s="108"/>
      <c r="G782" s="109"/>
      <c r="H782" s="109"/>
      <c r="I782" s="110"/>
      <c r="J782" s="110"/>
      <c r="K782" s="110"/>
      <c r="L782" s="110"/>
      <c r="M782" s="110"/>
    </row>
    <row r="783">
      <c r="A783" s="103"/>
      <c r="B783" s="104"/>
      <c r="C783" s="105"/>
      <c r="D783" s="106"/>
      <c r="E783" s="107"/>
      <c r="F783" s="108"/>
      <c r="G783" s="109"/>
      <c r="H783" s="109"/>
      <c r="I783" s="110"/>
      <c r="J783" s="110"/>
      <c r="K783" s="110"/>
      <c r="L783" s="110"/>
      <c r="M783" s="110"/>
    </row>
    <row r="784">
      <c r="A784" s="103"/>
      <c r="B784" s="104"/>
      <c r="C784" s="105"/>
      <c r="D784" s="106"/>
      <c r="E784" s="107"/>
      <c r="F784" s="108"/>
      <c r="G784" s="109"/>
      <c r="H784" s="109"/>
      <c r="I784" s="110"/>
      <c r="J784" s="110"/>
      <c r="K784" s="110"/>
      <c r="L784" s="110"/>
      <c r="M784" s="110"/>
    </row>
    <row r="785">
      <c r="A785" s="103"/>
      <c r="B785" s="104"/>
      <c r="C785" s="105"/>
      <c r="D785" s="106"/>
      <c r="E785" s="107"/>
      <c r="F785" s="108"/>
      <c r="G785" s="109"/>
      <c r="H785" s="109"/>
      <c r="I785" s="110"/>
      <c r="J785" s="110"/>
      <c r="K785" s="110"/>
      <c r="L785" s="110"/>
      <c r="M785" s="110"/>
    </row>
    <row r="786">
      <c r="A786" s="103"/>
      <c r="B786" s="104"/>
      <c r="C786" s="105"/>
      <c r="D786" s="106"/>
      <c r="E786" s="107"/>
      <c r="F786" s="108"/>
      <c r="G786" s="109"/>
      <c r="H786" s="109"/>
      <c r="I786" s="110"/>
      <c r="J786" s="110"/>
      <c r="K786" s="110"/>
      <c r="L786" s="110"/>
      <c r="M786" s="110"/>
    </row>
    <row r="787">
      <c r="A787" s="103"/>
      <c r="B787" s="104"/>
      <c r="C787" s="105"/>
      <c r="D787" s="106"/>
      <c r="E787" s="107"/>
      <c r="F787" s="108"/>
      <c r="G787" s="109"/>
      <c r="H787" s="109"/>
      <c r="I787" s="110"/>
      <c r="J787" s="110"/>
      <c r="K787" s="110"/>
      <c r="L787" s="110"/>
      <c r="M787" s="110"/>
    </row>
    <row r="788">
      <c r="A788" s="103"/>
      <c r="B788" s="104"/>
      <c r="C788" s="105"/>
      <c r="D788" s="106"/>
      <c r="E788" s="107"/>
      <c r="F788" s="108"/>
      <c r="G788" s="109"/>
      <c r="H788" s="109"/>
      <c r="I788" s="110"/>
      <c r="J788" s="110"/>
      <c r="K788" s="110"/>
      <c r="L788" s="110"/>
      <c r="M788" s="110"/>
    </row>
    <row r="789">
      <c r="A789" s="103"/>
      <c r="B789" s="104"/>
      <c r="C789" s="105"/>
      <c r="D789" s="106"/>
      <c r="E789" s="107"/>
      <c r="F789" s="108"/>
      <c r="G789" s="109"/>
      <c r="H789" s="109"/>
      <c r="I789" s="110"/>
      <c r="J789" s="110"/>
      <c r="K789" s="110"/>
      <c r="L789" s="110"/>
      <c r="M789" s="110"/>
    </row>
    <row r="790">
      <c r="A790" s="103"/>
      <c r="B790" s="104"/>
      <c r="C790" s="105"/>
      <c r="D790" s="106"/>
      <c r="E790" s="107"/>
      <c r="F790" s="108"/>
      <c r="G790" s="109"/>
      <c r="H790" s="109"/>
      <c r="I790" s="110"/>
      <c r="J790" s="110"/>
      <c r="K790" s="110"/>
      <c r="L790" s="110"/>
      <c r="M790" s="110"/>
    </row>
    <row r="791">
      <c r="A791" s="103"/>
      <c r="B791" s="104"/>
      <c r="C791" s="105"/>
      <c r="D791" s="106"/>
      <c r="E791" s="107"/>
      <c r="F791" s="108"/>
      <c r="G791" s="109"/>
      <c r="H791" s="109"/>
      <c r="I791" s="110"/>
      <c r="J791" s="110"/>
      <c r="K791" s="110"/>
      <c r="L791" s="110"/>
      <c r="M791" s="110"/>
    </row>
    <row r="792">
      <c r="A792" s="103"/>
      <c r="B792" s="104"/>
      <c r="C792" s="105"/>
      <c r="D792" s="106"/>
      <c r="E792" s="107"/>
      <c r="F792" s="108"/>
      <c r="G792" s="109"/>
      <c r="H792" s="109"/>
      <c r="I792" s="110"/>
      <c r="J792" s="110"/>
      <c r="K792" s="110"/>
      <c r="L792" s="110"/>
      <c r="M792" s="110"/>
    </row>
    <row r="793">
      <c r="A793" s="103"/>
      <c r="B793" s="104"/>
      <c r="C793" s="105"/>
      <c r="D793" s="106"/>
      <c r="E793" s="107"/>
      <c r="F793" s="108"/>
      <c r="G793" s="109"/>
      <c r="H793" s="109"/>
      <c r="I793" s="110"/>
      <c r="J793" s="110"/>
      <c r="K793" s="110"/>
      <c r="L793" s="110"/>
      <c r="M793" s="110"/>
    </row>
    <row r="794">
      <c r="A794" s="103"/>
      <c r="B794" s="104"/>
      <c r="C794" s="105"/>
      <c r="D794" s="106"/>
      <c r="E794" s="107"/>
      <c r="F794" s="108"/>
      <c r="G794" s="109"/>
      <c r="H794" s="109"/>
      <c r="I794" s="110"/>
      <c r="J794" s="110"/>
      <c r="K794" s="110"/>
      <c r="L794" s="110"/>
      <c r="M794" s="110"/>
    </row>
    <row r="795">
      <c r="A795" s="103"/>
      <c r="B795" s="104"/>
      <c r="C795" s="105"/>
      <c r="D795" s="106"/>
      <c r="E795" s="107"/>
      <c r="F795" s="108"/>
      <c r="G795" s="109"/>
      <c r="H795" s="109"/>
      <c r="I795" s="110"/>
      <c r="J795" s="110"/>
      <c r="K795" s="110"/>
      <c r="L795" s="110"/>
      <c r="M795" s="110"/>
    </row>
    <row r="796">
      <c r="A796" s="103"/>
      <c r="B796" s="104"/>
      <c r="C796" s="105"/>
      <c r="D796" s="106"/>
      <c r="E796" s="107"/>
      <c r="F796" s="108"/>
      <c r="G796" s="109"/>
      <c r="H796" s="109"/>
      <c r="I796" s="110"/>
      <c r="J796" s="110"/>
      <c r="K796" s="110"/>
      <c r="L796" s="110"/>
      <c r="M796" s="110"/>
    </row>
    <row r="797">
      <c r="A797" s="103"/>
      <c r="B797" s="104"/>
      <c r="C797" s="105"/>
      <c r="D797" s="106"/>
      <c r="E797" s="107"/>
      <c r="F797" s="108"/>
      <c r="G797" s="109"/>
      <c r="H797" s="109"/>
      <c r="I797" s="110"/>
      <c r="J797" s="110"/>
      <c r="K797" s="110"/>
      <c r="L797" s="110"/>
      <c r="M797" s="110"/>
    </row>
    <row r="798">
      <c r="A798" s="103"/>
      <c r="B798" s="104"/>
      <c r="C798" s="105"/>
      <c r="D798" s="106"/>
      <c r="E798" s="107"/>
      <c r="F798" s="108"/>
      <c r="G798" s="109"/>
      <c r="H798" s="109"/>
      <c r="I798" s="110"/>
      <c r="J798" s="110"/>
      <c r="K798" s="110"/>
      <c r="L798" s="110"/>
      <c r="M798" s="110"/>
    </row>
    <row r="799">
      <c r="A799" s="103"/>
      <c r="B799" s="104"/>
      <c r="C799" s="105"/>
      <c r="D799" s="106"/>
      <c r="E799" s="107"/>
      <c r="F799" s="108"/>
      <c r="G799" s="109"/>
      <c r="H799" s="109"/>
      <c r="I799" s="110"/>
      <c r="J799" s="110"/>
      <c r="K799" s="110"/>
      <c r="L799" s="110"/>
      <c r="M799" s="110"/>
    </row>
    <row r="800">
      <c r="A800" s="103"/>
      <c r="B800" s="104"/>
      <c r="C800" s="105"/>
      <c r="D800" s="106"/>
      <c r="E800" s="107"/>
      <c r="F800" s="108"/>
      <c r="G800" s="109"/>
      <c r="H800" s="109"/>
      <c r="I800" s="110"/>
      <c r="J800" s="110"/>
      <c r="K800" s="110"/>
      <c r="L800" s="110"/>
      <c r="M800" s="110"/>
    </row>
    <row r="801">
      <c r="A801" s="103"/>
      <c r="B801" s="104"/>
      <c r="C801" s="105"/>
      <c r="D801" s="106"/>
      <c r="E801" s="107"/>
      <c r="F801" s="108"/>
      <c r="G801" s="109"/>
      <c r="H801" s="109"/>
      <c r="I801" s="110"/>
      <c r="J801" s="110"/>
      <c r="K801" s="110"/>
      <c r="L801" s="110"/>
      <c r="M801" s="110"/>
    </row>
    <row r="802">
      <c r="A802" s="103"/>
      <c r="B802" s="104"/>
      <c r="C802" s="105"/>
      <c r="D802" s="106"/>
      <c r="E802" s="107"/>
      <c r="F802" s="108"/>
      <c r="G802" s="109"/>
      <c r="H802" s="109"/>
      <c r="I802" s="110"/>
      <c r="J802" s="110"/>
      <c r="K802" s="110"/>
      <c r="L802" s="110"/>
      <c r="M802" s="110"/>
    </row>
    <row r="803">
      <c r="A803" s="103"/>
      <c r="B803" s="104"/>
      <c r="C803" s="105"/>
      <c r="D803" s="106"/>
      <c r="E803" s="107"/>
      <c r="F803" s="108"/>
      <c r="G803" s="109"/>
      <c r="H803" s="109"/>
      <c r="I803" s="110"/>
      <c r="J803" s="110"/>
      <c r="K803" s="110"/>
      <c r="L803" s="110"/>
      <c r="M803" s="110"/>
    </row>
    <row r="804">
      <c r="A804" s="103"/>
      <c r="B804" s="104"/>
      <c r="C804" s="105"/>
      <c r="D804" s="106"/>
      <c r="E804" s="107"/>
      <c r="F804" s="108"/>
      <c r="G804" s="109"/>
      <c r="H804" s="109"/>
      <c r="I804" s="110"/>
      <c r="J804" s="110"/>
      <c r="K804" s="110"/>
      <c r="L804" s="110"/>
      <c r="M804" s="110"/>
    </row>
    <row r="805">
      <c r="A805" s="103"/>
      <c r="B805" s="104"/>
      <c r="C805" s="105"/>
      <c r="D805" s="106"/>
      <c r="E805" s="107"/>
      <c r="F805" s="108"/>
      <c r="G805" s="109"/>
      <c r="H805" s="109"/>
      <c r="I805" s="110"/>
      <c r="J805" s="110"/>
      <c r="K805" s="110"/>
      <c r="L805" s="110"/>
      <c r="M805" s="110"/>
    </row>
    <row r="806">
      <c r="A806" s="103"/>
      <c r="B806" s="104"/>
      <c r="C806" s="105"/>
      <c r="D806" s="106"/>
      <c r="E806" s="107"/>
      <c r="F806" s="108"/>
      <c r="G806" s="109"/>
      <c r="H806" s="109"/>
      <c r="I806" s="110"/>
      <c r="J806" s="110"/>
      <c r="K806" s="110"/>
      <c r="L806" s="110"/>
      <c r="M806" s="110"/>
    </row>
    <row r="807">
      <c r="A807" s="103"/>
      <c r="B807" s="104"/>
      <c r="C807" s="105"/>
      <c r="D807" s="106"/>
      <c r="E807" s="107"/>
      <c r="F807" s="108"/>
      <c r="G807" s="109"/>
      <c r="H807" s="109"/>
      <c r="I807" s="110"/>
      <c r="J807" s="110"/>
      <c r="K807" s="110"/>
      <c r="L807" s="110"/>
      <c r="M807" s="110"/>
    </row>
    <row r="808">
      <c r="A808" s="103"/>
      <c r="B808" s="104"/>
      <c r="C808" s="105"/>
      <c r="D808" s="106"/>
      <c r="E808" s="107"/>
      <c r="F808" s="108"/>
      <c r="G808" s="109"/>
      <c r="H808" s="109"/>
      <c r="I808" s="110"/>
      <c r="J808" s="110"/>
      <c r="K808" s="110"/>
      <c r="L808" s="110"/>
      <c r="M808" s="110"/>
    </row>
    <row r="809">
      <c r="A809" s="103"/>
      <c r="B809" s="104"/>
      <c r="C809" s="105"/>
      <c r="D809" s="106"/>
      <c r="E809" s="107"/>
      <c r="F809" s="108"/>
      <c r="G809" s="109"/>
      <c r="H809" s="109"/>
      <c r="I809" s="110"/>
      <c r="J809" s="110"/>
      <c r="K809" s="110"/>
      <c r="L809" s="110"/>
      <c r="M809" s="110"/>
    </row>
    <row r="810">
      <c r="A810" s="103"/>
      <c r="B810" s="104"/>
      <c r="C810" s="105"/>
      <c r="D810" s="106"/>
      <c r="E810" s="107"/>
      <c r="F810" s="108"/>
      <c r="G810" s="109"/>
      <c r="H810" s="109"/>
      <c r="I810" s="110"/>
      <c r="J810" s="110"/>
      <c r="K810" s="110"/>
      <c r="L810" s="110"/>
      <c r="M810" s="110"/>
    </row>
    <row r="811">
      <c r="A811" s="103"/>
      <c r="B811" s="104"/>
      <c r="C811" s="105"/>
      <c r="D811" s="106"/>
      <c r="E811" s="107"/>
      <c r="F811" s="108"/>
      <c r="G811" s="109"/>
      <c r="H811" s="109"/>
      <c r="I811" s="110"/>
      <c r="J811" s="110"/>
      <c r="K811" s="110"/>
      <c r="L811" s="110"/>
      <c r="M811" s="110"/>
    </row>
    <row r="812">
      <c r="A812" s="103"/>
      <c r="B812" s="104"/>
      <c r="C812" s="105"/>
      <c r="D812" s="106"/>
      <c r="E812" s="107"/>
      <c r="F812" s="108"/>
      <c r="G812" s="109"/>
      <c r="H812" s="109"/>
      <c r="I812" s="110"/>
      <c r="J812" s="110"/>
      <c r="K812" s="110"/>
      <c r="L812" s="110"/>
      <c r="M812" s="110"/>
    </row>
    <row r="813">
      <c r="A813" s="103"/>
      <c r="B813" s="104"/>
      <c r="C813" s="105"/>
      <c r="D813" s="106"/>
      <c r="E813" s="107"/>
      <c r="F813" s="108"/>
      <c r="G813" s="109"/>
      <c r="H813" s="109"/>
      <c r="I813" s="110"/>
      <c r="J813" s="110"/>
      <c r="K813" s="110"/>
      <c r="L813" s="110"/>
      <c r="M813" s="110"/>
    </row>
    <row r="814">
      <c r="A814" s="103"/>
      <c r="B814" s="104"/>
      <c r="C814" s="105"/>
      <c r="D814" s="106"/>
      <c r="E814" s="107"/>
      <c r="F814" s="108"/>
      <c r="G814" s="109"/>
      <c r="H814" s="109"/>
      <c r="I814" s="110"/>
      <c r="J814" s="110"/>
      <c r="K814" s="110"/>
      <c r="L814" s="110"/>
      <c r="M814" s="110"/>
    </row>
    <row r="815">
      <c r="A815" s="103"/>
      <c r="B815" s="104"/>
      <c r="C815" s="105"/>
      <c r="D815" s="106"/>
      <c r="E815" s="107"/>
      <c r="F815" s="108"/>
      <c r="G815" s="109"/>
      <c r="H815" s="109"/>
      <c r="I815" s="110"/>
      <c r="J815" s="110"/>
      <c r="K815" s="110"/>
      <c r="L815" s="110"/>
      <c r="M815" s="110"/>
    </row>
    <row r="816">
      <c r="A816" s="103"/>
      <c r="B816" s="104"/>
      <c r="C816" s="105"/>
      <c r="D816" s="106"/>
      <c r="E816" s="107"/>
      <c r="F816" s="108"/>
      <c r="G816" s="109"/>
      <c r="H816" s="109"/>
      <c r="I816" s="110"/>
      <c r="J816" s="110"/>
      <c r="K816" s="110"/>
      <c r="L816" s="110"/>
      <c r="M816" s="110"/>
    </row>
    <row r="817">
      <c r="A817" s="103"/>
      <c r="B817" s="104"/>
      <c r="C817" s="105"/>
      <c r="D817" s="106"/>
      <c r="E817" s="107"/>
      <c r="F817" s="108"/>
      <c r="G817" s="109"/>
      <c r="H817" s="109"/>
      <c r="I817" s="110"/>
      <c r="J817" s="110"/>
      <c r="K817" s="110"/>
      <c r="L817" s="110"/>
      <c r="M817" s="110"/>
    </row>
    <row r="818">
      <c r="A818" s="103"/>
      <c r="B818" s="104"/>
      <c r="C818" s="105"/>
      <c r="D818" s="106"/>
      <c r="E818" s="107"/>
      <c r="F818" s="108"/>
      <c r="G818" s="109"/>
      <c r="H818" s="109"/>
      <c r="I818" s="110"/>
      <c r="J818" s="110"/>
      <c r="K818" s="110"/>
      <c r="L818" s="110"/>
      <c r="M818" s="110"/>
    </row>
    <row r="819">
      <c r="A819" s="103"/>
      <c r="B819" s="104"/>
      <c r="C819" s="105"/>
      <c r="D819" s="106"/>
      <c r="E819" s="107"/>
      <c r="F819" s="108"/>
      <c r="G819" s="109"/>
      <c r="H819" s="109"/>
      <c r="I819" s="110"/>
      <c r="J819" s="110"/>
      <c r="K819" s="110"/>
      <c r="L819" s="110"/>
      <c r="M819" s="110"/>
    </row>
    <row r="820">
      <c r="A820" s="103"/>
      <c r="B820" s="104"/>
      <c r="C820" s="105"/>
      <c r="D820" s="106"/>
      <c r="E820" s="107"/>
      <c r="F820" s="108"/>
      <c r="G820" s="109"/>
      <c r="H820" s="109"/>
      <c r="I820" s="110"/>
      <c r="J820" s="110"/>
      <c r="K820" s="110"/>
      <c r="L820" s="110"/>
      <c r="M820" s="110"/>
    </row>
    <row r="821">
      <c r="A821" s="103"/>
      <c r="B821" s="104"/>
      <c r="C821" s="105"/>
      <c r="D821" s="106"/>
      <c r="E821" s="107"/>
      <c r="F821" s="108"/>
      <c r="G821" s="109"/>
      <c r="H821" s="109"/>
      <c r="I821" s="110"/>
      <c r="J821" s="110"/>
      <c r="K821" s="110"/>
      <c r="L821" s="110"/>
      <c r="M821" s="110"/>
    </row>
    <row r="822">
      <c r="A822" s="103"/>
      <c r="B822" s="104"/>
      <c r="C822" s="105"/>
      <c r="D822" s="106"/>
      <c r="E822" s="107"/>
      <c r="F822" s="108"/>
      <c r="G822" s="109"/>
      <c r="H822" s="109"/>
      <c r="I822" s="110"/>
      <c r="J822" s="110"/>
      <c r="K822" s="110"/>
      <c r="L822" s="110"/>
      <c r="M822" s="110"/>
    </row>
    <row r="823">
      <c r="A823" s="103"/>
      <c r="B823" s="104"/>
      <c r="C823" s="105"/>
      <c r="D823" s="106"/>
      <c r="E823" s="107"/>
      <c r="F823" s="108"/>
      <c r="G823" s="109"/>
      <c r="H823" s="109"/>
      <c r="I823" s="110"/>
      <c r="J823" s="110"/>
      <c r="K823" s="110"/>
      <c r="L823" s="110"/>
      <c r="M823" s="110"/>
    </row>
    <row r="824">
      <c r="A824" s="103"/>
      <c r="B824" s="104"/>
      <c r="C824" s="105"/>
      <c r="D824" s="106"/>
      <c r="E824" s="107"/>
      <c r="F824" s="108"/>
      <c r="G824" s="109"/>
      <c r="H824" s="109"/>
      <c r="I824" s="110"/>
      <c r="J824" s="110"/>
      <c r="K824" s="110"/>
      <c r="L824" s="110"/>
      <c r="M824" s="110"/>
    </row>
    <row r="825">
      <c r="A825" s="103"/>
      <c r="B825" s="104"/>
      <c r="C825" s="105"/>
      <c r="D825" s="106"/>
      <c r="E825" s="107"/>
      <c r="F825" s="108"/>
      <c r="G825" s="109"/>
      <c r="H825" s="109"/>
      <c r="I825" s="110"/>
      <c r="J825" s="110"/>
      <c r="K825" s="110"/>
      <c r="L825" s="110"/>
      <c r="M825" s="110"/>
    </row>
    <row r="826">
      <c r="A826" s="103"/>
      <c r="B826" s="104"/>
      <c r="C826" s="105"/>
      <c r="D826" s="106"/>
      <c r="E826" s="107"/>
      <c r="F826" s="108"/>
      <c r="G826" s="109"/>
      <c r="H826" s="109"/>
      <c r="I826" s="110"/>
      <c r="J826" s="110"/>
      <c r="K826" s="110"/>
      <c r="L826" s="110"/>
      <c r="M826" s="110"/>
    </row>
    <row r="827">
      <c r="A827" s="103"/>
      <c r="B827" s="104"/>
      <c r="C827" s="105"/>
      <c r="D827" s="106"/>
      <c r="E827" s="107"/>
      <c r="F827" s="108"/>
      <c r="G827" s="109"/>
      <c r="H827" s="109"/>
      <c r="I827" s="110"/>
      <c r="J827" s="110"/>
      <c r="K827" s="110"/>
      <c r="L827" s="110"/>
      <c r="M827" s="110"/>
    </row>
    <row r="828">
      <c r="A828" s="103"/>
      <c r="B828" s="104"/>
      <c r="C828" s="105"/>
      <c r="D828" s="106"/>
      <c r="E828" s="107"/>
      <c r="F828" s="108"/>
      <c r="G828" s="109"/>
      <c r="H828" s="109"/>
      <c r="I828" s="110"/>
      <c r="J828" s="110"/>
      <c r="K828" s="110"/>
      <c r="L828" s="110"/>
      <c r="M828" s="110"/>
    </row>
    <row r="829">
      <c r="A829" s="103"/>
      <c r="B829" s="104"/>
      <c r="C829" s="105"/>
      <c r="D829" s="106"/>
      <c r="E829" s="107"/>
      <c r="F829" s="108"/>
      <c r="G829" s="109"/>
      <c r="H829" s="109"/>
      <c r="I829" s="110"/>
      <c r="J829" s="110"/>
      <c r="K829" s="110"/>
      <c r="L829" s="110"/>
      <c r="M829" s="110"/>
    </row>
    <row r="830">
      <c r="A830" s="103"/>
      <c r="B830" s="104"/>
      <c r="C830" s="105"/>
      <c r="D830" s="106"/>
      <c r="E830" s="107"/>
      <c r="F830" s="108"/>
      <c r="G830" s="109"/>
      <c r="H830" s="109"/>
      <c r="I830" s="110"/>
      <c r="J830" s="110"/>
      <c r="K830" s="110"/>
      <c r="L830" s="110"/>
      <c r="M830" s="110"/>
    </row>
    <row r="831">
      <c r="A831" s="103"/>
      <c r="B831" s="104"/>
      <c r="C831" s="105"/>
      <c r="D831" s="106"/>
      <c r="E831" s="107"/>
      <c r="F831" s="108"/>
      <c r="G831" s="109"/>
      <c r="H831" s="109"/>
      <c r="I831" s="110"/>
      <c r="J831" s="110"/>
      <c r="K831" s="110"/>
      <c r="L831" s="110"/>
      <c r="M831" s="110"/>
    </row>
    <row r="832">
      <c r="A832" s="103"/>
      <c r="B832" s="104"/>
      <c r="C832" s="105"/>
      <c r="D832" s="106"/>
      <c r="E832" s="107"/>
      <c r="F832" s="108"/>
      <c r="G832" s="109"/>
      <c r="H832" s="109"/>
      <c r="I832" s="110"/>
      <c r="J832" s="110"/>
      <c r="K832" s="110"/>
      <c r="L832" s="110"/>
      <c r="M832" s="110"/>
    </row>
    <row r="833">
      <c r="A833" s="103"/>
      <c r="B833" s="104"/>
      <c r="C833" s="105"/>
      <c r="D833" s="106"/>
      <c r="E833" s="107"/>
      <c r="F833" s="108"/>
      <c r="G833" s="109"/>
      <c r="H833" s="109"/>
      <c r="I833" s="110"/>
      <c r="J833" s="110"/>
      <c r="K833" s="110"/>
      <c r="L833" s="110"/>
      <c r="M833" s="110"/>
    </row>
    <row r="834">
      <c r="A834" s="103"/>
      <c r="B834" s="104"/>
      <c r="C834" s="105"/>
      <c r="D834" s="106"/>
      <c r="E834" s="107"/>
      <c r="F834" s="108"/>
      <c r="G834" s="109"/>
      <c r="H834" s="109"/>
      <c r="I834" s="110"/>
      <c r="J834" s="110"/>
      <c r="K834" s="110"/>
      <c r="L834" s="110"/>
      <c r="M834" s="110"/>
    </row>
    <row r="835">
      <c r="A835" s="103"/>
      <c r="B835" s="104"/>
      <c r="C835" s="105"/>
      <c r="D835" s="106"/>
      <c r="E835" s="107"/>
      <c r="F835" s="108"/>
      <c r="G835" s="109"/>
      <c r="H835" s="109"/>
      <c r="I835" s="110"/>
      <c r="J835" s="110"/>
      <c r="K835" s="110"/>
      <c r="L835" s="110"/>
      <c r="M835" s="110"/>
    </row>
    <row r="836">
      <c r="A836" s="103"/>
      <c r="B836" s="104"/>
      <c r="C836" s="105"/>
      <c r="D836" s="106"/>
      <c r="E836" s="107"/>
      <c r="F836" s="108"/>
      <c r="G836" s="109"/>
      <c r="H836" s="109"/>
      <c r="I836" s="110"/>
      <c r="J836" s="110"/>
      <c r="K836" s="110"/>
      <c r="L836" s="110"/>
      <c r="M836" s="110"/>
    </row>
    <row r="837">
      <c r="A837" s="103"/>
      <c r="B837" s="104"/>
      <c r="C837" s="105"/>
      <c r="D837" s="106"/>
      <c r="E837" s="107"/>
      <c r="F837" s="108"/>
      <c r="G837" s="109"/>
      <c r="H837" s="109"/>
      <c r="I837" s="110"/>
      <c r="J837" s="110"/>
      <c r="K837" s="110"/>
      <c r="L837" s="110"/>
      <c r="M837" s="110"/>
    </row>
    <row r="838">
      <c r="A838" s="103"/>
      <c r="B838" s="104"/>
      <c r="C838" s="105"/>
      <c r="D838" s="106"/>
      <c r="E838" s="107"/>
      <c r="F838" s="108"/>
      <c r="G838" s="109"/>
      <c r="H838" s="109"/>
      <c r="I838" s="110"/>
      <c r="J838" s="110"/>
      <c r="K838" s="110"/>
      <c r="L838" s="110"/>
      <c r="M838" s="110"/>
    </row>
    <row r="839">
      <c r="A839" s="103"/>
      <c r="B839" s="104"/>
      <c r="C839" s="105"/>
      <c r="D839" s="106"/>
      <c r="E839" s="107"/>
      <c r="F839" s="108"/>
      <c r="G839" s="109"/>
      <c r="H839" s="109"/>
      <c r="I839" s="110"/>
      <c r="J839" s="110"/>
      <c r="K839" s="110"/>
      <c r="L839" s="110"/>
      <c r="M839" s="110"/>
    </row>
    <row r="840">
      <c r="A840" s="103"/>
      <c r="B840" s="104"/>
      <c r="C840" s="105"/>
      <c r="D840" s="106"/>
      <c r="E840" s="107"/>
      <c r="F840" s="108"/>
      <c r="G840" s="109"/>
      <c r="H840" s="109"/>
      <c r="I840" s="110"/>
      <c r="J840" s="110"/>
      <c r="K840" s="110"/>
      <c r="L840" s="110"/>
      <c r="M840" s="110"/>
    </row>
    <row r="841">
      <c r="A841" s="103"/>
      <c r="B841" s="104"/>
      <c r="C841" s="105"/>
      <c r="D841" s="106"/>
      <c r="E841" s="107"/>
      <c r="F841" s="108"/>
      <c r="G841" s="109"/>
      <c r="H841" s="109"/>
      <c r="I841" s="110"/>
      <c r="J841" s="110"/>
      <c r="K841" s="110"/>
      <c r="L841" s="110"/>
      <c r="M841" s="110"/>
    </row>
    <row r="842">
      <c r="A842" s="103"/>
      <c r="B842" s="104"/>
      <c r="C842" s="105"/>
      <c r="D842" s="106"/>
      <c r="E842" s="107"/>
      <c r="F842" s="108"/>
      <c r="G842" s="109"/>
      <c r="H842" s="109"/>
      <c r="I842" s="110"/>
      <c r="J842" s="110"/>
      <c r="K842" s="110"/>
      <c r="L842" s="110"/>
      <c r="M842" s="110"/>
    </row>
    <row r="843">
      <c r="A843" s="103"/>
      <c r="B843" s="104"/>
      <c r="C843" s="105"/>
      <c r="D843" s="106"/>
      <c r="E843" s="107"/>
      <c r="F843" s="108"/>
      <c r="G843" s="109"/>
      <c r="H843" s="109"/>
      <c r="I843" s="110"/>
      <c r="J843" s="110"/>
      <c r="K843" s="110"/>
      <c r="L843" s="110"/>
      <c r="M843" s="110"/>
    </row>
    <row r="844">
      <c r="A844" s="103"/>
      <c r="B844" s="104"/>
      <c r="C844" s="105"/>
      <c r="D844" s="106"/>
      <c r="E844" s="107"/>
      <c r="F844" s="108"/>
      <c r="G844" s="109"/>
      <c r="H844" s="109"/>
      <c r="I844" s="110"/>
      <c r="J844" s="110"/>
      <c r="K844" s="110"/>
      <c r="L844" s="110"/>
      <c r="M844" s="110"/>
    </row>
    <row r="845">
      <c r="A845" s="103"/>
      <c r="B845" s="104"/>
      <c r="C845" s="105"/>
      <c r="D845" s="106"/>
      <c r="E845" s="107"/>
      <c r="F845" s="108"/>
      <c r="G845" s="109"/>
      <c r="H845" s="109"/>
      <c r="I845" s="110"/>
      <c r="J845" s="110"/>
      <c r="K845" s="110"/>
      <c r="L845" s="110"/>
      <c r="M845" s="110"/>
    </row>
    <row r="846">
      <c r="A846" s="103"/>
      <c r="B846" s="104"/>
      <c r="C846" s="105"/>
      <c r="D846" s="106"/>
      <c r="E846" s="107"/>
      <c r="F846" s="108"/>
      <c r="G846" s="109"/>
      <c r="H846" s="109"/>
      <c r="I846" s="110"/>
      <c r="J846" s="110"/>
      <c r="K846" s="110"/>
      <c r="L846" s="110"/>
      <c r="M846" s="110"/>
    </row>
    <row r="847">
      <c r="A847" s="103"/>
      <c r="B847" s="104"/>
      <c r="C847" s="105"/>
      <c r="D847" s="106"/>
      <c r="E847" s="107"/>
      <c r="F847" s="108"/>
      <c r="G847" s="109"/>
      <c r="H847" s="109"/>
      <c r="I847" s="110"/>
      <c r="J847" s="110"/>
      <c r="K847" s="110"/>
      <c r="L847" s="110"/>
      <c r="M847" s="110"/>
    </row>
    <row r="848">
      <c r="A848" s="103"/>
      <c r="B848" s="104"/>
      <c r="C848" s="105"/>
      <c r="D848" s="106"/>
      <c r="E848" s="107"/>
      <c r="F848" s="108"/>
      <c r="G848" s="109"/>
      <c r="H848" s="109"/>
      <c r="I848" s="110"/>
      <c r="J848" s="110"/>
      <c r="K848" s="110"/>
      <c r="L848" s="110"/>
      <c r="M848" s="110"/>
    </row>
    <row r="849">
      <c r="A849" s="103"/>
      <c r="B849" s="104"/>
      <c r="C849" s="105"/>
      <c r="D849" s="106"/>
      <c r="E849" s="107"/>
      <c r="F849" s="108"/>
      <c r="G849" s="109"/>
      <c r="H849" s="109"/>
      <c r="I849" s="110"/>
      <c r="J849" s="110"/>
      <c r="K849" s="110"/>
      <c r="L849" s="110"/>
      <c r="M849" s="110"/>
    </row>
    <row r="850">
      <c r="A850" s="103"/>
      <c r="B850" s="104"/>
      <c r="C850" s="105"/>
      <c r="D850" s="106"/>
      <c r="E850" s="107"/>
      <c r="F850" s="108"/>
      <c r="G850" s="109"/>
      <c r="H850" s="109"/>
      <c r="I850" s="110"/>
      <c r="J850" s="110"/>
      <c r="K850" s="110"/>
      <c r="L850" s="110"/>
      <c r="M850" s="110"/>
    </row>
    <row r="851">
      <c r="A851" s="103"/>
      <c r="B851" s="104"/>
      <c r="C851" s="105"/>
      <c r="D851" s="106"/>
      <c r="E851" s="107"/>
      <c r="F851" s="108"/>
      <c r="G851" s="109"/>
      <c r="H851" s="109"/>
      <c r="I851" s="110"/>
      <c r="J851" s="110"/>
      <c r="K851" s="110"/>
      <c r="L851" s="110"/>
      <c r="M851" s="110"/>
    </row>
    <row r="852">
      <c r="A852" s="103"/>
      <c r="B852" s="104"/>
      <c r="C852" s="105"/>
      <c r="D852" s="106"/>
      <c r="E852" s="107"/>
      <c r="F852" s="108"/>
      <c r="G852" s="109"/>
      <c r="H852" s="109"/>
      <c r="I852" s="110"/>
      <c r="J852" s="110"/>
      <c r="K852" s="110"/>
      <c r="L852" s="110"/>
      <c r="M852" s="110"/>
    </row>
    <row r="853">
      <c r="A853" s="103"/>
      <c r="B853" s="104"/>
      <c r="C853" s="105"/>
      <c r="D853" s="106"/>
      <c r="E853" s="107"/>
      <c r="F853" s="108"/>
      <c r="G853" s="109"/>
      <c r="H853" s="109"/>
      <c r="I853" s="110"/>
      <c r="J853" s="110"/>
      <c r="K853" s="110"/>
      <c r="L853" s="110"/>
      <c r="M853" s="110"/>
    </row>
    <row r="854">
      <c r="A854" s="103"/>
      <c r="B854" s="104"/>
      <c r="C854" s="105"/>
      <c r="D854" s="106"/>
      <c r="E854" s="107"/>
      <c r="F854" s="108"/>
      <c r="G854" s="109"/>
      <c r="H854" s="109"/>
      <c r="I854" s="110"/>
      <c r="J854" s="110"/>
      <c r="K854" s="110"/>
      <c r="L854" s="110"/>
      <c r="M854" s="110"/>
    </row>
    <row r="855">
      <c r="A855" s="103"/>
      <c r="B855" s="104"/>
      <c r="C855" s="105"/>
      <c r="D855" s="106"/>
      <c r="E855" s="107"/>
      <c r="F855" s="108"/>
      <c r="G855" s="109"/>
      <c r="H855" s="109"/>
      <c r="I855" s="110"/>
      <c r="J855" s="110"/>
      <c r="K855" s="110"/>
      <c r="L855" s="110"/>
      <c r="M855" s="110"/>
    </row>
    <row r="856">
      <c r="A856" s="103"/>
      <c r="B856" s="104"/>
      <c r="C856" s="105"/>
      <c r="D856" s="106"/>
      <c r="E856" s="107"/>
      <c r="F856" s="108"/>
      <c r="G856" s="109"/>
      <c r="H856" s="109"/>
      <c r="I856" s="110"/>
      <c r="J856" s="110"/>
      <c r="K856" s="110"/>
      <c r="L856" s="110"/>
      <c r="M856" s="110"/>
    </row>
    <row r="857">
      <c r="A857" s="103"/>
      <c r="B857" s="104"/>
      <c r="C857" s="105"/>
      <c r="D857" s="106"/>
      <c r="E857" s="107"/>
      <c r="F857" s="108"/>
      <c r="G857" s="109"/>
      <c r="H857" s="109"/>
      <c r="I857" s="110"/>
      <c r="J857" s="110"/>
      <c r="K857" s="110"/>
      <c r="L857" s="110"/>
      <c r="M857" s="110"/>
    </row>
    <row r="858">
      <c r="A858" s="103"/>
      <c r="B858" s="104"/>
      <c r="C858" s="105"/>
      <c r="D858" s="106"/>
      <c r="E858" s="107"/>
      <c r="F858" s="108"/>
      <c r="G858" s="109"/>
      <c r="H858" s="109"/>
      <c r="I858" s="110"/>
      <c r="J858" s="110"/>
      <c r="K858" s="110"/>
      <c r="L858" s="110"/>
      <c r="M858" s="110"/>
    </row>
    <row r="859">
      <c r="A859" s="103"/>
      <c r="B859" s="104"/>
      <c r="C859" s="105"/>
      <c r="D859" s="106"/>
      <c r="E859" s="107"/>
      <c r="F859" s="108"/>
      <c r="G859" s="109"/>
      <c r="H859" s="109"/>
      <c r="I859" s="110"/>
      <c r="J859" s="110"/>
      <c r="K859" s="110"/>
      <c r="L859" s="110"/>
      <c r="M859" s="110"/>
    </row>
    <row r="860">
      <c r="A860" s="103"/>
      <c r="B860" s="104"/>
      <c r="C860" s="105"/>
      <c r="D860" s="106"/>
      <c r="E860" s="107"/>
      <c r="F860" s="108"/>
      <c r="G860" s="109"/>
      <c r="H860" s="109"/>
      <c r="I860" s="110"/>
      <c r="J860" s="110"/>
      <c r="K860" s="110"/>
      <c r="L860" s="110"/>
      <c r="M860" s="110"/>
    </row>
    <row r="861">
      <c r="A861" s="103"/>
      <c r="B861" s="104"/>
      <c r="C861" s="105"/>
      <c r="D861" s="106"/>
      <c r="E861" s="107"/>
      <c r="F861" s="108"/>
      <c r="G861" s="109"/>
      <c r="H861" s="109"/>
      <c r="I861" s="110"/>
      <c r="J861" s="110"/>
      <c r="K861" s="110"/>
      <c r="L861" s="110"/>
      <c r="M861" s="110"/>
    </row>
    <row r="862">
      <c r="A862" s="103"/>
      <c r="B862" s="104"/>
      <c r="C862" s="105"/>
      <c r="D862" s="106"/>
      <c r="E862" s="107"/>
      <c r="F862" s="108"/>
      <c r="G862" s="109"/>
      <c r="H862" s="109"/>
      <c r="I862" s="110"/>
      <c r="J862" s="110"/>
      <c r="K862" s="110"/>
      <c r="L862" s="110"/>
      <c r="M862" s="110"/>
    </row>
    <row r="863">
      <c r="A863" s="103"/>
      <c r="B863" s="104"/>
      <c r="C863" s="105"/>
      <c r="D863" s="106"/>
      <c r="E863" s="107"/>
      <c r="F863" s="108"/>
      <c r="G863" s="109"/>
      <c r="H863" s="109"/>
      <c r="I863" s="110"/>
      <c r="J863" s="110"/>
      <c r="K863" s="110"/>
      <c r="L863" s="110"/>
      <c r="M863" s="110"/>
    </row>
    <row r="864">
      <c r="A864" s="103"/>
      <c r="B864" s="104"/>
      <c r="C864" s="105"/>
      <c r="D864" s="106"/>
      <c r="E864" s="107"/>
      <c r="F864" s="108"/>
      <c r="G864" s="109"/>
      <c r="H864" s="109"/>
      <c r="I864" s="110"/>
      <c r="J864" s="110"/>
      <c r="K864" s="110"/>
      <c r="L864" s="110"/>
      <c r="M864" s="110"/>
    </row>
    <row r="865">
      <c r="A865" s="103"/>
      <c r="B865" s="104"/>
      <c r="C865" s="105"/>
      <c r="D865" s="106"/>
      <c r="E865" s="107"/>
      <c r="F865" s="108"/>
      <c r="G865" s="109"/>
      <c r="H865" s="109"/>
      <c r="I865" s="110"/>
      <c r="J865" s="110"/>
      <c r="K865" s="110"/>
      <c r="L865" s="110"/>
      <c r="M865" s="110"/>
    </row>
    <row r="866">
      <c r="A866" s="103"/>
      <c r="B866" s="104"/>
      <c r="C866" s="105"/>
      <c r="D866" s="106"/>
      <c r="E866" s="107"/>
      <c r="F866" s="108"/>
      <c r="G866" s="109"/>
      <c r="H866" s="109"/>
      <c r="I866" s="110"/>
      <c r="J866" s="110"/>
      <c r="K866" s="110"/>
      <c r="L866" s="110"/>
      <c r="M866" s="110"/>
    </row>
    <row r="867">
      <c r="A867" s="103"/>
      <c r="B867" s="104"/>
      <c r="C867" s="105"/>
      <c r="D867" s="106"/>
      <c r="E867" s="107"/>
      <c r="F867" s="108"/>
      <c r="G867" s="109"/>
      <c r="H867" s="109"/>
      <c r="I867" s="110"/>
      <c r="J867" s="110"/>
      <c r="K867" s="110"/>
      <c r="L867" s="110"/>
      <c r="M867" s="110"/>
    </row>
    <row r="868">
      <c r="A868" s="103"/>
      <c r="B868" s="104"/>
      <c r="C868" s="105"/>
      <c r="D868" s="106"/>
      <c r="E868" s="107"/>
      <c r="F868" s="108"/>
      <c r="G868" s="109"/>
      <c r="H868" s="109"/>
      <c r="I868" s="110"/>
      <c r="J868" s="110"/>
      <c r="K868" s="110"/>
      <c r="L868" s="110"/>
      <c r="M868" s="110"/>
    </row>
    <row r="869">
      <c r="A869" s="103"/>
      <c r="B869" s="104"/>
      <c r="C869" s="105"/>
      <c r="D869" s="106"/>
      <c r="E869" s="107"/>
      <c r="F869" s="108"/>
      <c r="G869" s="109"/>
      <c r="H869" s="109"/>
      <c r="I869" s="110"/>
      <c r="J869" s="110"/>
      <c r="K869" s="110"/>
      <c r="L869" s="110"/>
      <c r="M869" s="110"/>
    </row>
    <row r="870">
      <c r="A870" s="103"/>
      <c r="B870" s="104"/>
      <c r="C870" s="105"/>
      <c r="D870" s="106"/>
      <c r="E870" s="107"/>
      <c r="F870" s="108"/>
      <c r="G870" s="109"/>
      <c r="H870" s="109"/>
      <c r="I870" s="110"/>
      <c r="J870" s="110"/>
      <c r="K870" s="110"/>
      <c r="L870" s="110"/>
      <c r="M870" s="110"/>
    </row>
    <row r="871">
      <c r="A871" s="103"/>
      <c r="B871" s="104"/>
      <c r="C871" s="105"/>
      <c r="D871" s="106"/>
      <c r="E871" s="107"/>
      <c r="F871" s="108"/>
      <c r="G871" s="109"/>
      <c r="H871" s="109"/>
      <c r="I871" s="110"/>
      <c r="J871" s="110"/>
      <c r="K871" s="110"/>
      <c r="L871" s="110"/>
      <c r="M871" s="110"/>
    </row>
    <row r="872">
      <c r="A872" s="103"/>
      <c r="B872" s="104"/>
      <c r="C872" s="105"/>
      <c r="D872" s="106"/>
      <c r="E872" s="107"/>
      <c r="F872" s="108"/>
      <c r="G872" s="109"/>
      <c r="H872" s="109"/>
      <c r="I872" s="110"/>
      <c r="J872" s="110"/>
      <c r="K872" s="110"/>
      <c r="L872" s="110"/>
      <c r="M872" s="110"/>
    </row>
    <row r="873">
      <c r="B873" s="111"/>
      <c r="C873" s="112"/>
      <c r="D873" s="113"/>
      <c r="F873" s="114"/>
      <c r="H873" s="112"/>
    </row>
    <row r="874">
      <c r="B874" s="111"/>
      <c r="C874" s="112"/>
      <c r="F874" s="114"/>
      <c r="H874" s="112"/>
    </row>
  </sheetData>
  <conditionalFormatting sqref="L1:M874">
    <cfRule type="cellIs" dxfId="0" priority="1" operator="greaterThan">
      <formula>0</formula>
    </cfRule>
  </conditionalFormatting>
  <conditionalFormatting sqref="L1:M874">
    <cfRule type="cellIs" dxfId="1" priority="2" operator="lessThanOrEqual">
      <formula>0</formula>
    </cfRule>
  </conditionalFormatting>
  <conditionalFormatting sqref="K1:K874 L1:M2 J4:J138 J146:J189">
    <cfRule type="cellIs" dxfId="2" priority="3" operator="equal">
      <formula>"Preliminarily approved"</formula>
    </cfRule>
  </conditionalFormatting>
  <conditionalFormatting sqref="K1:K874 L1:M2 J4:J138 J146:J189">
    <cfRule type="cellIs" dxfId="3" priority="4" operator="equal">
      <formula>"UNAPPROVED"</formula>
    </cfRule>
  </conditionalFormatting>
  <dataValidations>
    <dataValidation type="list" allowBlank="1" showErrorMessage="1" sqref="J4:J155 J157:J189">
      <formula1>"0-10,Pass/fail"</formula1>
    </dataValidation>
    <dataValidation type="list" allowBlank="1" showErrorMessage="1" sqref="D4:D155 D157:D189">
      <formula1>"STUDY LEVEL,BACHELOR / MASTER,BACHELOR,MASTER"</formula1>
    </dataValidation>
    <dataValidation type="list" allowBlank="1" showErrorMessage="1" sqref="K4:K155 K157:K189">
      <formula1>"Unapproved ,Preliminarily approved,Final approval,Cancelled ,ADDED,Fully booked"</formula1>
    </dataValidation>
    <dataValidation type="list" allowBlank="1" showErrorMessage="1" sqref="L6:L15">
      <formula1>"PLACES AVAILABLE,Limited places,60,No limit,5,25,10,20,15,32,80,50"</formula1>
    </dataValidation>
  </dataValidations>
  <hyperlinks>
    <hyperlink r:id="rId2" ref="D2"/>
    <hyperlink r:id="rId3" ref="F4"/>
    <hyperlink r:id="rId4" ref="F5"/>
    <hyperlink r:id="rId5" ref="E6"/>
    <hyperlink r:id="rId6" ref="E7"/>
    <hyperlink r:id="rId7" ref="E8"/>
    <hyperlink r:id="rId8" ref="E9"/>
    <hyperlink r:id="rId9" ref="E10"/>
    <hyperlink r:id="rId10" ref="F11"/>
    <hyperlink r:id="rId11" ref="F12"/>
    <hyperlink r:id="rId12" ref="F13"/>
    <hyperlink r:id="rId13" ref="F14"/>
    <hyperlink r:id="rId14" ref="E15"/>
    <hyperlink r:id="rId15" ref="F16"/>
    <hyperlink r:id="rId16" ref="F17"/>
    <hyperlink r:id="rId17" ref="F18"/>
    <hyperlink r:id="rId18" ref="F19"/>
    <hyperlink r:id="rId19" ref="F20"/>
    <hyperlink r:id="rId20" ref="F21"/>
    <hyperlink r:id="rId21" ref="F22"/>
    <hyperlink r:id="rId22" ref="F23"/>
    <hyperlink r:id="rId23" ref="F24"/>
    <hyperlink r:id="rId24" ref="F25"/>
    <hyperlink r:id="rId25" ref="F26"/>
    <hyperlink r:id="rId26" ref="F27"/>
    <hyperlink r:id="rId27" ref="F28"/>
    <hyperlink r:id="rId28" ref="F29"/>
    <hyperlink r:id="rId29" ref="F30"/>
    <hyperlink r:id="rId30" ref="F31"/>
    <hyperlink r:id="rId31" ref="F32"/>
    <hyperlink r:id="rId32" ref="F33"/>
    <hyperlink r:id="rId33" ref="F34"/>
    <hyperlink r:id="rId34" ref="F35"/>
    <hyperlink r:id="rId35" ref="F36"/>
    <hyperlink r:id="rId36" ref="F37"/>
    <hyperlink r:id="rId37" ref="F38"/>
    <hyperlink r:id="rId38" ref="F39"/>
    <hyperlink r:id="rId39" ref="F40"/>
    <hyperlink r:id="rId40" ref="F41"/>
    <hyperlink r:id="rId41" ref="F42"/>
    <hyperlink r:id="rId42" ref="F43"/>
    <hyperlink r:id="rId43" ref="F44"/>
    <hyperlink r:id="rId44" ref="F45"/>
    <hyperlink r:id="rId45" ref="F46"/>
    <hyperlink r:id="rId46" ref="F47"/>
    <hyperlink r:id="rId47" ref="F48"/>
    <hyperlink r:id="rId48" ref="F49"/>
    <hyperlink r:id="rId49" ref="F50"/>
    <hyperlink r:id="rId50" ref="F51"/>
    <hyperlink r:id="rId51" ref="F52"/>
    <hyperlink r:id="rId52" ref="F53"/>
    <hyperlink r:id="rId53" ref="F54"/>
    <hyperlink r:id="rId54" ref="E55"/>
    <hyperlink r:id="rId55" ref="E56"/>
    <hyperlink r:id="rId56" ref="E57"/>
    <hyperlink r:id="rId57" ref="E58"/>
    <hyperlink r:id="rId58" ref="F59"/>
    <hyperlink r:id="rId59" ref="F60"/>
    <hyperlink r:id="rId60" ref="F61"/>
    <hyperlink r:id="rId61" ref="F62"/>
    <hyperlink r:id="rId62" ref="F63"/>
    <hyperlink r:id="rId63" ref="F64"/>
    <hyperlink r:id="rId64" ref="F65"/>
    <hyperlink r:id="rId65" ref="F66"/>
    <hyperlink r:id="rId66" ref="F67"/>
    <hyperlink r:id="rId67" ref="F68"/>
    <hyperlink r:id="rId68" ref="F69"/>
    <hyperlink r:id="rId69" ref="F70"/>
    <hyperlink r:id="rId70" ref="F71"/>
    <hyperlink r:id="rId71" ref="F72"/>
    <hyperlink r:id="rId72" ref="F73"/>
    <hyperlink r:id="rId73" ref="F74"/>
    <hyperlink r:id="rId74" ref="F75"/>
    <hyperlink r:id="rId75" ref="F76"/>
    <hyperlink r:id="rId76" ref="F77"/>
    <hyperlink r:id="rId77" ref="E78"/>
    <hyperlink r:id="rId78" ref="E79"/>
    <hyperlink r:id="rId79" ref="F80"/>
    <hyperlink r:id="rId80" ref="F81"/>
    <hyperlink r:id="rId81" ref="F82"/>
    <hyperlink r:id="rId82" ref="F83"/>
    <hyperlink r:id="rId83" ref="F84"/>
    <hyperlink r:id="rId84" ref="F85"/>
    <hyperlink r:id="rId85" ref="E86"/>
    <hyperlink r:id="rId86" ref="E87"/>
    <hyperlink r:id="rId87" ref="E88"/>
    <hyperlink r:id="rId88" ref="E89"/>
    <hyperlink r:id="rId89" ref="F90"/>
    <hyperlink r:id="rId90" ref="F91"/>
    <hyperlink r:id="rId91" ref="F92"/>
    <hyperlink r:id="rId92" ref="F93"/>
    <hyperlink r:id="rId93" ref="F94"/>
    <hyperlink r:id="rId94" ref="F95"/>
    <hyperlink r:id="rId95" ref="F96"/>
    <hyperlink r:id="rId96" ref="F97"/>
    <hyperlink r:id="rId97" ref="F98"/>
    <hyperlink r:id="rId98" ref="F99"/>
    <hyperlink r:id="rId99" ref="F100"/>
    <hyperlink r:id="rId100" ref="F101"/>
    <hyperlink r:id="rId101" ref="F102"/>
    <hyperlink r:id="rId102" ref="F103"/>
    <hyperlink r:id="rId103" ref="F104"/>
    <hyperlink r:id="rId104" ref="F105"/>
    <hyperlink r:id="rId105" ref="F106"/>
    <hyperlink r:id="rId106" ref="F107"/>
    <hyperlink r:id="rId107" ref="F108"/>
    <hyperlink r:id="rId108" ref="F109"/>
    <hyperlink r:id="rId109" ref="F110"/>
    <hyperlink r:id="rId110" ref="F111"/>
    <hyperlink r:id="rId111" ref="F112"/>
    <hyperlink r:id="rId112" ref="F113"/>
    <hyperlink r:id="rId113" ref="F114"/>
    <hyperlink r:id="rId114" ref="F115"/>
    <hyperlink r:id="rId115" ref="F116"/>
    <hyperlink r:id="rId116" ref="F117"/>
    <hyperlink r:id="rId117" ref="F118"/>
    <hyperlink r:id="rId118" ref="F119"/>
    <hyperlink r:id="rId119" ref="F120"/>
    <hyperlink r:id="rId120" ref="F121"/>
    <hyperlink r:id="rId121" ref="F122"/>
    <hyperlink r:id="rId122" ref="F123"/>
    <hyperlink r:id="rId123" ref="F124"/>
    <hyperlink r:id="rId124" ref="F125"/>
    <hyperlink r:id="rId125" ref="G125"/>
    <hyperlink r:id="rId126" ref="F126"/>
    <hyperlink r:id="rId127" ref="F127"/>
    <hyperlink r:id="rId128" ref="F128"/>
    <hyperlink r:id="rId129" ref="F129"/>
    <hyperlink r:id="rId130" ref="F130"/>
    <hyperlink r:id="rId131" ref="F131"/>
    <hyperlink r:id="rId132" ref="F132"/>
    <hyperlink r:id="rId133" ref="F133"/>
    <hyperlink r:id="rId134" ref="F134"/>
    <hyperlink r:id="rId135" ref="F135"/>
    <hyperlink r:id="rId136" ref="F136"/>
    <hyperlink r:id="rId137" ref="F137"/>
    <hyperlink r:id="rId138" ref="F138"/>
    <hyperlink r:id="rId139" ref="F139"/>
    <hyperlink r:id="rId140" ref="F140"/>
    <hyperlink r:id="rId141" ref="F141"/>
    <hyperlink r:id="rId142" ref="F142"/>
    <hyperlink r:id="rId143" ref="F143"/>
    <hyperlink r:id="rId144" ref="F144"/>
    <hyperlink r:id="rId145" ref="F145"/>
    <hyperlink r:id="rId146" ref="F146"/>
    <hyperlink r:id="rId147" ref="F147"/>
    <hyperlink r:id="rId148" ref="F148"/>
    <hyperlink r:id="rId149" ref="C149"/>
    <hyperlink r:id="rId150" ref="F149"/>
    <hyperlink r:id="rId151" ref="C150"/>
    <hyperlink r:id="rId152" ref="F150"/>
    <hyperlink r:id="rId153" ref="C151"/>
    <hyperlink r:id="rId154" ref="F151"/>
    <hyperlink r:id="rId155" ref="C152"/>
    <hyperlink r:id="rId156" ref="F152"/>
    <hyperlink r:id="rId157" ref="C153"/>
    <hyperlink r:id="rId158" ref="F153"/>
    <hyperlink r:id="rId159" ref="C154"/>
    <hyperlink r:id="rId160" ref="F154"/>
    <hyperlink r:id="rId161" ref="C155"/>
    <hyperlink r:id="rId162" ref="F155"/>
    <hyperlink r:id="rId163" ref="E157"/>
    <hyperlink r:id="rId164" ref="F158"/>
    <hyperlink r:id="rId165" ref="F159"/>
    <hyperlink r:id="rId166" ref="F160"/>
    <hyperlink r:id="rId167" ref="F161"/>
    <hyperlink r:id="rId168" ref="F162"/>
    <hyperlink r:id="rId169" ref="E163"/>
    <hyperlink r:id="rId170" ref="F164"/>
    <hyperlink r:id="rId171" ref="F165"/>
    <hyperlink r:id="rId172" ref="F166"/>
    <hyperlink r:id="rId173" ref="F167"/>
    <hyperlink r:id="rId174" ref="F168"/>
    <hyperlink r:id="rId175" ref="F169"/>
    <hyperlink r:id="rId176" ref="F170"/>
    <hyperlink r:id="rId177" ref="F171"/>
    <hyperlink r:id="rId178" ref="F172"/>
    <hyperlink r:id="rId179" ref="F173"/>
    <hyperlink r:id="rId180" ref="F174"/>
    <hyperlink r:id="rId181" ref="F175"/>
    <hyperlink r:id="rId182" ref="F177"/>
    <hyperlink r:id="rId183" ref="F178"/>
    <hyperlink r:id="rId184" ref="F179"/>
    <hyperlink r:id="rId185" ref="F180"/>
    <hyperlink r:id="rId186" ref="E181"/>
    <hyperlink r:id="rId187" ref="F182"/>
    <hyperlink r:id="rId188" ref="F183"/>
    <hyperlink r:id="rId189" ref="F184"/>
    <hyperlink r:id="rId190" ref="F185"/>
    <hyperlink r:id="rId191" ref="F186"/>
    <hyperlink r:id="rId192" ref="F187"/>
    <hyperlink r:id="rId193" ref="F188"/>
    <hyperlink r:id="rId194" ref="F189"/>
  </hyperlinks>
  <printOptions horizontalCentered="1"/>
  <pageMargins bottom="0.75" footer="0.0" header="0.0" left="0.7" right="0.7" top="0.75"/>
  <pageSetup fitToHeight="0" paperSize="9" cellComments="atEnd" orientation="landscape" pageOrder="overThenDown"/>
  <drawing r:id="rId195"/>
  <legacyDrawing r:id="rId19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9.5"/>
    <col customWidth="1" hidden="1" min="2" max="2" width="8.0"/>
    <col customWidth="1" min="3" max="3" width="14.63"/>
    <col customWidth="1" min="4" max="4" width="16.88"/>
    <col customWidth="1" min="5" max="5" width="11.75"/>
    <col customWidth="1" min="6" max="6" width="10.5"/>
    <col customWidth="1" hidden="1" min="7" max="7" width="11.88"/>
    <col customWidth="1" min="8" max="8" width="42.38"/>
    <col customWidth="1" min="9" max="9" width="8.38"/>
    <col customWidth="1" min="10" max="10" width="17.0"/>
    <col customWidth="1" min="11" max="11" width="18.5"/>
    <col customWidth="1" hidden="1" min="12" max="12" width="18.25"/>
    <col customWidth="1" hidden="1" min="13" max="14" width="11.75"/>
  </cols>
  <sheetData>
    <row r="1">
      <c r="A1" s="115"/>
      <c r="B1" s="1"/>
      <c r="C1" s="3"/>
      <c r="D1" s="1" t="s">
        <v>415</v>
      </c>
      <c r="E1" s="4"/>
      <c r="F1" s="116"/>
      <c r="G1" s="6"/>
      <c r="H1" s="6"/>
      <c r="I1" s="7"/>
      <c r="J1" s="7"/>
      <c r="K1" s="8"/>
      <c r="L1" s="8"/>
      <c r="M1" s="8"/>
      <c r="N1" s="8"/>
    </row>
    <row r="2">
      <c r="A2" s="1"/>
      <c r="B2" s="1"/>
      <c r="C2" s="3"/>
      <c r="D2" s="10" t="s">
        <v>416</v>
      </c>
      <c r="E2" s="4"/>
      <c r="F2" s="116"/>
      <c r="G2" s="6"/>
      <c r="H2" s="6"/>
      <c r="I2" s="8"/>
      <c r="J2" s="8"/>
      <c r="K2" s="8"/>
      <c r="L2" s="11"/>
      <c r="M2" s="8"/>
      <c r="N2" s="8"/>
    </row>
    <row r="3">
      <c r="A3" s="117" t="s">
        <v>2</v>
      </c>
      <c r="B3" s="12"/>
      <c r="C3" s="13" t="s">
        <v>3</v>
      </c>
      <c r="D3" s="13" t="s">
        <v>4</v>
      </c>
      <c r="E3" s="14" t="s">
        <v>5</v>
      </c>
      <c r="F3" s="89" t="s">
        <v>6</v>
      </c>
      <c r="G3" s="16" t="s">
        <v>7</v>
      </c>
      <c r="H3" s="16" t="s">
        <v>8</v>
      </c>
      <c r="I3" s="17" t="s">
        <v>9</v>
      </c>
      <c r="J3" s="18" t="s">
        <v>10</v>
      </c>
      <c r="K3" s="19" t="s">
        <v>11</v>
      </c>
      <c r="L3" s="20" t="s">
        <v>12</v>
      </c>
      <c r="M3" s="20" t="s">
        <v>13</v>
      </c>
      <c r="N3" s="20" t="s">
        <v>417</v>
      </c>
    </row>
    <row r="4">
      <c r="A4" s="35" t="s">
        <v>14</v>
      </c>
      <c r="B4" s="21"/>
      <c r="C4" s="21" t="s">
        <v>15</v>
      </c>
      <c r="D4" s="23" t="s">
        <v>16</v>
      </c>
      <c r="E4" s="24"/>
      <c r="F4" s="79" t="s">
        <v>17</v>
      </c>
      <c r="G4" s="26"/>
      <c r="H4" s="27" t="s">
        <v>18</v>
      </c>
      <c r="I4" s="28">
        <v>3.0</v>
      </c>
      <c r="J4" s="39" t="s">
        <v>19</v>
      </c>
      <c r="K4" s="28" t="s">
        <v>335</v>
      </c>
      <c r="L4" s="40" t="s">
        <v>29</v>
      </c>
      <c r="M4" s="30"/>
      <c r="N4" s="30"/>
    </row>
    <row r="5">
      <c r="A5" s="35" t="s">
        <v>14</v>
      </c>
      <c r="B5" s="21"/>
      <c r="C5" s="21" t="s">
        <v>15</v>
      </c>
      <c r="D5" s="23" t="s">
        <v>16</v>
      </c>
      <c r="E5" s="118"/>
      <c r="F5" s="79" t="s">
        <v>21</v>
      </c>
      <c r="G5" s="26"/>
      <c r="H5" s="119" t="s">
        <v>22</v>
      </c>
      <c r="I5" s="28">
        <v>2.0</v>
      </c>
      <c r="J5" s="39" t="s">
        <v>23</v>
      </c>
      <c r="K5" s="28" t="s">
        <v>335</v>
      </c>
      <c r="L5" s="33">
        <v>90.0</v>
      </c>
      <c r="M5" s="33">
        <v>91.0</v>
      </c>
      <c r="N5" s="30"/>
    </row>
    <row r="6">
      <c r="A6" s="35" t="s">
        <v>14</v>
      </c>
      <c r="B6" s="21"/>
      <c r="C6" s="21" t="s">
        <v>15</v>
      </c>
      <c r="D6" s="23" t="s">
        <v>16</v>
      </c>
      <c r="E6" s="120"/>
      <c r="F6" s="121" t="s">
        <v>418</v>
      </c>
      <c r="G6" s="26"/>
      <c r="H6" s="27" t="s">
        <v>419</v>
      </c>
      <c r="I6" s="28">
        <v>3.0</v>
      </c>
      <c r="J6" s="39" t="s">
        <v>23</v>
      </c>
      <c r="K6" s="28" t="s">
        <v>420</v>
      </c>
      <c r="L6" s="33"/>
      <c r="M6" s="33"/>
      <c r="N6" s="33"/>
    </row>
    <row r="7">
      <c r="A7" s="35" t="s">
        <v>24</v>
      </c>
      <c r="B7" s="34">
        <v>25.0</v>
      </c>
      <c r="C7" s="35" t="s">
        <v>25</v>
      </c>
      <c r="D7" s="28" t="s">
        <v>26</v>
      </c>
      <c r="E7" s="36" t="s">
        <v>27</v>
      </c>
      <c r="F7" s="122"/>
      <c r="G7" s="26"/>
      <c r="H7" s="27" t="s">
        <v>421</v>
      </c>
      <c r="I7" s="28">
        <v>6.0</v>
      </c>
      <c r="J7" s="39" t="s">
        <v>19</v>
      </c>
      <c r="K7" s="28" t="s">
        <v>335</v>
      </c>
      <c r="L7" s="40" t="s">
        <v>29</v>
      </c>
      <c r="M7" s="33"/>
      <c r="N7" s="33" t="s">
        <v>422</v>
      </c>
    </row>
    <row r="8">
      <c r="A8" s="35" t="s">
        <v>24</v>
      </c>
      <c r="B8" s="41">
        <v>25.0</v>
      </c>
      <c r="C8" s="35" t="s">
        <v>25</v>
      </c>
      <c r="D8" s="28" t="s">
        <v>26</v>
      </c>
      <c r="E8" s="36" t="s">
        <v>30</v>
      </c>
      <c r="F8" s="122"/>
      <c r="G8" s="26"/>
      <c r="H8" s="27" t="s">
        <v>423</v>
      </c>
      <c r="I8" s="28">
        <v>3.0</v>
      </c>
      <c r="J8" s="39" t="s">
        <v>19</v>
      </c>
      <c r="K8" s="28" t="s">
        <v>335</v>
      </c>
      <c r="L8" s="40" t="s">
        <v>29</v>
      </c>
      <c r="M8" s="33"/>
      <c r="N8" s="33" t="s">
        <v>422</v>
      </c>
    </row>
    <row r="9">
      <c r="A9" s="35" t="s">
        <v>24</v>
      </c>
      <c r="B9" s="34">
        <v>25.0</v>
      </c>
      <c r="C9" s="35" t="s">
        <v>25</v>
      </c>
      <c r="D9" s="28" t="s">
        <v>26</v>
      </c>
      <c r="E9" s="25" t="s">
        <v>32</v>
      </c>
      <c r="F9" s="42"/>
      <c r="G9" s="43"/>
      <c r="H9" s="27" t="s">
        <v>424</v>
      </c>
      <c r="I9" s="28">
        <v>3.0</v>
      </c>
      <c r="J9" s="39" t="s">
        <v>19</v>
      </c>
      <c r="K9" s="28" t="s">
        <v>335</v>
      </c>
      <c r="L9" s="40" t="s">
        <v>29</v>
      </c>
      <c r="M9" s="33"/>
      <c r="N9" s="33" t="s">
        <v>422</v>
      </c>
    </row>
    <row r="10">
      <c r="A10" s="35" t="s">
        <v>24</v>
      </c>
      <c r="B10" s="41">
        <v>25.0</v>
      </c>
      <c r="C10" s="35" t="s">
        <v>25</v>
      </c>
      <c r="D10" s="28" t="s">
        <v>26</v>
      </c>
      <c r="E10" s="44" t="s">
        <v>34</v>
      </c>
      <c r="F10" s="123" t="s">
        <v>425</v>
      </c>
      <c r="G10" s="27"/>
      <c r="H10" s="27" t="s">
        <v>426</v>
      </c>
      <c r="I10" s="28">
        <v>3.0</v>
      </c>
      <c r="J10" s="39" t="s">
        <v>19</v>
      </c>
      <c r="K10" s="28" t="s">
        <v>335</v>
      </c>
      <c r="L10" s="40" t="s">
        <v>29</v>
      </c>
      <c r="M10" s="33"/>
      <c r="N10" s="33" t="s">
        <v>422</v>
      </c>
    </row>
    <row r="11">
      <c r="A11" s="35" t="s">
        <v>24</v>
      </c>
      <c r="B11" s="34">
        <v>25.0</v>
      </c>
      <c r="C11" s="35" t="s">
        <v>25</v>
      </c>
      <c r="D11" s="28" t="s">
        <v>26</v>
      </c>
      <c r="E11" s="25" t="s">
        <v>36</v>
      </c>
      <c r="F11" s="124"/>
      <c r="G11" s="43"/>
      <c r="H11" s="27" t="s">
        <v>427</v>
      </c>
      <c r="I11" s="28">
        <v>3.0</v>
      </c>
      <c r="J11" s="39" t="s">
        <v>19</v>
      </c>
      <c r="K11" s="28" t="s">
        <v>335</v>
      </c>
      <c r="L11" s="40" t="s">
        <v>29</v>
      </c>
      <c r="M11" s="33"/>
      <c r="N11" s="33" t="s">
        <v>422</v>
      </c>
    </row>
    <row r="12">
      <c r="A12" s="125" t="s">
        <v>24</v>
      </c>
      <c r="B12" s="126">
        <v>25.0</v>
      </c>
      <c r="C12" s="125" t="s">
        <v>25</v>
      </c>
      <c r="D12" s="127" t="s">
        <v>40</v>
      </c>
      <c r="E12" s="128" t="s">
        <v>428</v>
      </c>
      <c r="F12" s="129"/>
      <c r="G12" s="130"/>
      <c r="H12" s="131" t="s">
        <v>429</v>
      </c>
      <c r="I12" s="132">
        <v>3.0</v>
      </c>
      <c r="J12" s="133" t="s">
        <v>19</v>
      </c>
      <c r="K12" s="28" t="s">
        <v>420</v>
      </c>
      <c r="L12" s="40" t="s">
        <v>29</v>
      </c>
      <c r="M12" s="33"/>
      <c r="N12" s="33" t="s">
        <v>422</v>
      </c>
    </row>
    <row r="13">
      <c r="A13" s="35" t="s">
        <v>24</v>
      </c>
      <c r="B13" s="34">
        <v>25.0</v>
      </c>
      <c r="C13" s="35" t="s">
        <v>25</v>
      </c>
      <c r="D13" s="28" t="s">
        <v>40</v>
      </c>
      <c r="E13" s="25" t="s">
        <v>430</v>
      </c>
      <c r="F13" s="124"/>
      <c r="G13" s="43"/>
      <c r="H13" s="27" t="s">
        <v>431</v>
      </c>
      <c r="I13" s="65">
        <v>3.0</v>
      </c>
      <c r="J13" s="39" t="s">
        <v>19</v>
      </c>
      <c r="K13" s="28" t="s">
        <v>335</v>
      </c>
      <c r="L13" s="40" t="s">
        <v>29</v>
      </c>
      <c r="M13" s="33"/>
      <c r="N13" s="33" t="s">
        <v>422</v>
      </c>
    </row>
    <row r="14">
      <c r="A14" s="125" t="s">
        <v>24</v>
      </c>
      <c r="B14" s="126">
        <v>25.0</v>
      </c>
      <c r="C14" s="125" t="s">
        <v>25</v>
      </c>
      <c r="D14" s="127" t="s">
        <v>40</v>
      </c>
      <c r="E14" s="134" t="s">
        <v>432</v>
      </c>
      <c r="F14" s="135"/>
      <c r="G14" s="136"/>
      <c r="H14" s="137" t="s">
        <v>433</v>
      </c>
      <c r="I14" s="138">
        <v>3.0</v>
      </c>
      <c r="J14" s="133" t="s">
        <v>19</v>
      </c>
      <c r="K14" s="28" t="s">
        <v>420</v>
      </c>
      <c r="L14" s="139" t="s">
        <v>29</v>
      </c>
      <c r="M14" s="140"/>
      <c r="N14" s="140" t="s">
        <v>422</v>
      </c>
    </row>
    <row r="15">
      <c r="A15" s="35" t="s">
        <v>24</v>
      </c>
      <c r="B15" s="34">
        <v>25.0</v>
      </c>
      <c r="C15" s="35" t="s">
        <v>25</v>
      </c>
      <c r="D15" s="28" t="s">
        <v>40</v>
      </c>
      <c r="E15" s="141" t="s">
        <v>434</v>
      </c>
      <c r="F15" s="44" t="s">
        <v>435</v>
      </c>
      <c r="G15" s="142"/>
      <c r="H15" s="27" t="s">
        <v>436</v>
      </c>
      <c r="I15" s="143">
        <v>3.0</v>
      </c>
      <c r="J15" s="39" t="s">
        <v>19</v>
      </c>
      <c r="K15" s="28" t="s">
        <v>335</v>
      </c>
      <c r="L15" s="40" t="s">
        <v>29</v>
      </c>
      <c r="M15" s="33"/>
      <c r="N15" s="33" t="s">
        <v>422</v>
      </c>
    </row>
    <row r="16">
      <c r="A16" s="35" t="s">
        <v>24</v>
      </c>
      <c r="B16" s="41">
        <v>25.0</v>
      </c>
      <c r="C16" s="35" t="s">
        <v>25</v>
      </c>
      <c r="D16" s="28" t="s">
        <v>40</v>
      </c>
      <c r="E16" s="122"/>
      <c r="F16" s="144" t="s">
        <v>437</v>
      </c>
      <c r="G16" s="142"/>
      <c r="H16" s="27" t="s">
        <v>438</v>
      </c>
      <c r="I16" s="28">
        <v>6.0</v>
      </c>
      <c r="J16" s="39" t="s">
        <v>19</v>
      </c>
      <c r="K16" s="28" t="s">
        <v>335</v>
      </c>
      <c r="L16" s="40" t="s">
        <v>29</v>
      </c>
      <c r="M16" s="33"/>
      <c r="N16" s="33" t="s">
        <v>422</v>
      </c>
    </row>
    <row r="17">
      <c r="A17" s="35" t="s">
        <v>24</v>
      </c>
      <c r="B17" s="34">
        <v>25.0</v>
      </c>
      <c r="C17" s="35" t="s">
        <v>25</v>
      </c>
      <c r="D17" s="28" t="s">
        <v>40</v>
      </c>
      <c r="E17" s="145" t="s">
        <v>439</v>
      </c>
      <c r="F17" s="89"/>
      <c r="G17" s="27"/>
      <c r="H17" s="27" t="s">
        <v>440</v>
      </c>
      <c r="I17" s="65">
        <v>9.0</v>
      </c>
      <c r="J17" s="39" t="s">
        <v>19</v>
      </c>
      <c r="K17" s="28" t="s">
        <v>335</v>
      </c>
      <c r="L17" s="40" t="s">
        <v>29</v>
      </c>
      <c r="M17" s="33"/>
      <c r="N17" s="33" t="s">
        <v>422</v>
      </c>
    </row>
    <row r="18">
      <c r="A18" s="35" t="s">
        <v>225</v>
      </c>
      <c r="B18" s="88">
        <v>26.0</v>
      </c>
      <c r="C18" s="49" t="s">
        <v>273</v>
      </c>
      <c r="D18" s="101" t="s">
        <v>26</v>
      </c>
      <c r="E18" s="146" t="s">
        <v>441</v>
      </c>
      <c r="F18" s="147" t="s">
        <v>278</v>
      </c>
      <c r="G18" s="148"/>
      <c r="H18" s="149" t="s">
        <v>279</v>
      </c>
      <c r="I18" s="39">
        <v>4.5</v>
      </c>
      <c r="J18" s="39" t="s">
        <v>19</v>
      </c>
      <c r="K18" s="28" t="s">
        <v>166</v>
      </c>
      <c r="L18" s="33">
        <v>15.0</v>
      </c>
      <c r="M18" s="33">
        <v>15.0</v>
      </c>
      <c r="N18" s="33" t="s">
        <v>442</v>
      </c>
    </row>
    <row r="19">
      <c r="A19" s="35" t="s">
        <v>225</v>
      </c>
      <c r="B19" s="88">
        <v>26.0</v>
      </c>
      <c r="C19" s="49" t="s">
        <v>273</v>
      </c>
      <c r="D19" s="101" t="s">
        <v>26</v>
      </c>
      <c r="E19" s="150" t="s">
        <v>443</v>
      </c>
      <c r="F19" s="151" t="s">
        <v>444</v>
      </c>
      <c r="G19" s="152"/>
      <c r="H19" s="153" t="s">
        <v>445</v>
      </c>
      <c r="I19" s="39">
        <v>4.5</v>
      </c>
      <c r="J19" s="39" t="s">
        <v>19</v>
      </c>
      <c r="K19" s="28" t="s">
        <v>166</v>
      </c>
      <c r="L19" s="33">
        <v>25.0</v>
      </c>
      <c r="M19" s="33">
        <v>25.0</v>
      </c>
      <c r="N19" s="33" t="s">
        <v>442</v>
      </c>
    </row>
    <row r="20">
      <c r="A20" s="35" t="s">
        <v>225</v>
      </c>
      <c r="B20" s="88">
        <v>26.0</v>
      </c>
      <c r="C20" s="49" t="s">
        <v>273</v>
      </c>
      <c r="D20" s="101" t="s">
        <v>26</v>
      </c>
      <c r="E20" s="146" t="s">
        <v>446</v>
      </c>
      <c r="F20" s="154" t="s">
        <v>447</v>
      </c>
      <c r="G20" s="26"/>
      <c r="H20" s="149" t="s">
        <v>448</v>
      </c>
      <c r="I20" s="39">
        <v>4.5</v>
      </c>
      <c r="J20" s="39" t="s">
        <v>19</v>
      </c>
      <c r="K20" s="28" t="s">
        <v>166</v>
      </c>
      <c r="L20" s="33">
        <v>10.0</v>
      </c>
      <c r="M20" s="33">
        <v>9.0</v>
      </c>
      <c r="N20" s="33" t="s">
        <v>442</v>
      </c>
    </row>
    <row r="21">
      <c r="A21" s="35" t="s">
        <v>225</v>
      </c>
      <c r="B21" s="88">
        <v>26.0</v>
      </c>
      <c r="C21" s="49" t="s">
        <v>273</v>
      </c>
      <c r="D21" s="101" t="s">
        <v>26</v>
      </c>
      <c r="E21" s="146" t="s">
        <v>449</v>
      </c>
      <c r="F21" s="147" t="s">
        <v>450</v>
      </c>
      <c r="G21" s="26"/>
      <c r="H21" s="149" t="s">
        <v>451</v>
      </c>
      <c r="I21" s="39">
        <v>4.5</v>
      </c>
      <c r="J21" s="39" t="s">
        <v>19</v>
      </c>
      <c r="K21" s="28" t="s">
        <v>166</v>
      </c>
      <c r="L21" s="33">
        <v>20.0</v>
      </c>
      <c r="M21" s="33">
        <v>21.0</v>
      </c>
      <c r="N21" s="33" t="s">
        <v>442</v>
      </c>
    </row>
    <row r="22">
      <c r="A22" s="35" t="s">
        <v>225</v>
      </c>
      <c r="B22" s="88">
        <v>26.0</v>
      </c>
      <c r="C22" s="49" t="s">
        <v>273</v>
      </c>
      <c r="D22" s="101" t="s">
        <v>26</v>
      </c>
      <c r="E22" s="122"/>
      <c r="F22" s="79" t="s">
        <v>452</v>
      </c>
      <c r="G22" s="26"/>
      <c r="H22" s="27" t="s">
        <v>453</v>
      </c>
      <c r="I22" s="65">
        <v>4.0</v>
      </c>
      <c r="J22" s="39" t="s">
        <v>19</v>
      </c>
      <c r="K22" s="28" t="s">
        <v>335</v>
      </c>
      <c r="L22" s="30" t="s">
        <v>454</v>
      </c>
      <c r="M22" s="33"/>
      <c r="N22" s="33" t="s">
        <v>442</v>
      </c>
    </row>
    <row r="23">
      <c r="A23" s="35" t="s">
        <v>225</v>
      </c>
      <c r="B23" s="88">
        <v>26.0</v>
      </c>
      <c r="C23" s="49" t="s">
        <v>273</v>
      </c>
      <c r="D23" s="101" t="s">
        <v>26</v>
      </c>
      <c r="E23" s="146" t="s">
        <v>455</v>
      </c>
      <c r="F23" s="147" t="s">
        <v>456</v>
      </c>
      <c r="G23" s="26"/>
      <c r="H23" s="149" t="s">
        <v>457</v>
      </c>
      <c r="I23" s="39">
        <v>4.5</v>
      </c>
      <c r="J23" s="39" t="s">
        <v>19</v>
      </c>
      <c r="K23" s="28" t="s">
        <v>166</v>
      </c>
      <c r="L23" s="33">
        <v>10.0</v>
      </c>
      <c r="M23" s="33">
        <v>15.0</v>
      </c>
      <c r="N23" s="33" t="s">
        <v>442</v>
      </c>
    </row>
    <row r="24">
      <c r="A24" s="35" t="s">
        <v>225</v>
      </c>
      <c r="B24" s="88">
        <v>26.0</v>
      </c>
      <c r="C24" s="49" t="s">
        <v>273</v>
      </c>
      <c r="D24" s="101" t="s">
        <v>26</v>
      </c>
      <c r="E24" s="122"/>
      <c r="F24" s="155" t="s">
        <v>458</v>
      </c>
      <c r="G24" s="26"/>
      <c r="H24" s="149" t="s">
        <v>459</v>
      </c>
      <c r="I24" s="65">
        <v>5.0</v>
      </c>
      <c r="J24" s="39" t="s">
        <v>19</v>
      </c>
      <c r="K24" s="28" t="s">
        <v>166</v>
      </c>
      <c r="L24" s="33">
        <v>15.0</v>
      </c>
      <c r="M24" s="33">
        <v>16.0</v>
      </c>
      <c r="N24" s="33" t="s">
        <v>442</v>
      </c>
    </row>
    <row r="25">
      <c r="A25" s="35" t="s">
        <v>225</v>
      </c>
      <c r="B25" s="88">
        <v>26.0</v>
      </c>
      <c r="C25" s="49" t="s">
        <v>273</v>
      </c>
      <c r="D25" s="101" t="s">
        <v>26</v>
      </c>
      <c r="E25" s="122"/>
      <c r="F25" s="79" t="s">
        <v>460</v>
      </c>
      <c r="G25" s="26"/>
      <c r="H25" s="27" t="s">
        <v>461</v>
      </c>
      <c r="I25" s="65">
        <v>4.0</v>
      </c>
      <c r="J25" s="39" t="s">
        <v>19</v>
      </c>
      <c r="K25" s="28" t="s">
        <v>335</v>
      </c>
      <c r="L25" s="33">
        <v>20.0</v>
      </c>
      <c r="M25" s="33">
        <v>12.0</v>
      </c>
      <c r="N25" s="33" t="s">
        <v>442</v>
      </c>
    </row>
    <row r="26">
      <c r="A26" s="35" t="s">
        <v>225</v>
      </c>
      <c r="B26" s="88">
        <v>26.0</v>
      </c>
      <c r="C26" s="49" t="s">
        <v>273</v>
      </c>
      <c r="D26" s="101" t="s">
        <v>26</v>
      </c>
      <c r="E26" s="122"/>
      <c r="F26" s="79" t="s">
        <v>292</v>
      </c>
      <c r="G26" s="26"/>
      <c r="H26" s="27" t="s">
        <v>462</v>
      </c>
      <c r="I26" s="65">
        <v>5.0</v>
      </c>
      <c r="J26" s="39" t="s">
        <v>19</v>
      </c>
      <c r="K26" s="28" t="s">
        <v>335</v>
      </c>
      <c r="L26" s="33">
        <v>20.0</v>
      </c>
      <c r="M26" s="33">
        <v>5.0</v>
      </c>
      <c r="N26" s="33" t="s">
        <v>442</v>
      </c>
    </row>
    <row r="27">
      <c r="A27" s="35" t="s">
        <v>225</v>
      </c>
      <c r="B27" s="88">
        <v>26.0</v>
      </c>
      <c r="C27" s="49" t="s">
        <v>273</v>
      </c>
      <c r="D27" s="101" t="s">
        <v>26</v>
      </c>
      <c r="E27" s="26"/>
      <c r="F27" s="79" t="s">
        <v>463</v>
      </c>
      <c r="G27" s="26"/>
      <c r="H27" s="27" t="s">
        <v>464</v>
      </c>
      <c r="I27" s="65">
        <v>3.0</v>
      </c>
      <c r="J27" s="39" t="s">
        <v>19</v>
      </c>
      <c r="K27" s="28" t="s">
        <v>335</v>
      </c>
      <c r="L27" s="30" t="s">
        <v>454</v>
      </c>
      <c r="M27" s="33"/>
      <c r="N27" s="33" t="s">
        <v>442</v>
      </c>
    </row>
    <row r="28">
      <c r="A28" s="35" t="s">
        <v>225</v>
      </c>
      <c r="B28" s="88">
        <v>26.0</v>
      </c>
      <c r="C28" s="49" t="s">
        <v>273</v>
      </c>
      <c r="D28" s="101" t="s">
        <v>26</v>
      </c>
      <c r="E28" s="122"/>
      <c r="F28" s="79" t="s">
        <v>287</v>
      </c>
      <c r="G28" s="26"/>
      <c r="H28" s="149" t="s">
        <v>465</v>
      </c>
      <c r="I28" s="65">
        <v>3.0</v>
      </c>
      <c r="J28" s="39" t="s">
        <v>19</v>
      </c>
      <c r="K28" s="28" t="s">
        <v>335</v>
      </c>
      <c r="L28" s="33">
        <v>10.0</v>
      </c>
      <c r="M28" s="33">
        <v>8.0</v>
      </c>
      <c r="N28" s="33" t="s">
        <v>442</v>
      </c>
    </row>
    <row r="29">
      <c r="A29" s="35" t="s">
        <v>225</v>
      </c>
      <c r="B29" s="88">
        <v>26.0</v>
      </c>
      <c r="C29" s="49" t="s">
        <v>273</v>
      </c>
      <c r="D29" s="101" t="s">
        <v>26</v>
      </c>
      <c r="E29" s="25" t="s">
        <v>466</v>
      </c>
      <c r="F29" s="147"/>
      <c r="G29" s="26"/>
      <c r="H29" s="27" t="s">
        <v>467</v>
      </c>
      <c r="I29" s="39">
        <v>4.5</v>
      </c>
      <c r="J29" s="39" t="s">
        <v>19</v>
      </c>
      <c r="K29" s="28" t="s">
        <v>335</v>
      </c>
      <c r="L29" s="33" t="s">
        <v>29</v>
      </c>
      <c r="M29" s="33"/>
      <c r="N29" s="33" t="s">
        <v>442</v>
      </c>
    </row>
    <row r="30">
      <c r="A30" s="35" t="s">
        <v>225</v>
      </c>
      <c r="B30" s="88">
        <v>26.0</v>
      </c>
      <c r="C30" s="49" t="s">
        <v>273</v>
      </c>
      <c r="D30" s="101" t="s">
        <v>26</v>
      </c>
      <c r="E30" s="122"/>
      <c r="F30" s="79" t="s">
        <v>468</v>
      </c>
      <c r="G30" s="26"/>
      <c r="H30" s="27" t="s">
        <v>469</v>
      </c>
      <c r="I30" s="65">
        <v>3.0</v>
      </c>
      <c r="J30" s="39" t="s">
        <v>19</v>
      </c>
      <c r="K30" s="28" t="s">
        <v>335</v>
      </c>
      <c r="L30" s="30" t="s">
        <v>454</v>
      </c>
      <c r="M30" s="33"/>
      <c r="N30" s="33" t="s">
        <v>442</v>
      </c>
    </row>
    <row r="31">
      <c r="A31" s="35" t="s">
        <v>225</v>
      </c>
      <c r="B31" s="88">
        <v>26.0</v>
      </c>
      <c r="C31" s="49" t="s">
        <v>273</v>
      </c>
      <c r="D31" s="156" t="s">
        <v>40</v>
      </c>
      <c r="E31" s="122"/>
      <c r="F31" s="79" t="s">
        <v>470</v>
      </c>
      <c r="G31" s="26"/>
      <c r="H31" s="149" t="s">
        <v>471</v>
      </c>
      <c r="I31" s="65">
        <v>6.0</v>
      </c>
      <c r="J31" s="39" t="s">
        <v>19</v>
      </c>
      <c r="K31" s="28" t="s">
        <v>166</v>
      </c>
      <c r="L31" s="33">
        <v>20.0</v>
      </c>
      <c r="M31" s="33">
        <v>24.0</v>
      </c>
      <c r="N31" s="33" t="s">
        <v>442</v>
      </c>
    </row>
    <row r="32">
      <c r="A32" s="35" t="s">
        <v>225</v>
      </c>
      <c r="B32" s="88">
        <v>26.0</v>
      </c>
      <c r="C32" s="49" t="s">
        <v>273</v>
      </c>
      <c r="D32" s="156" t="s">
        <v>40</v>
      </c>
      <c r="E32" s="25" t="s">
        <v>472</v>
      </c>
      <c r="F32" s="151" t="s">
        <v>299</v>
      </c>
      <c r="G32" s="26"/>
      <c r="H32" s="27" t="s">
        <v>300</v>
      </c>
      <c r="I32" s="157">
        <v>4.5</v>
      </c>
      <c r="J32" s="39" t="s">
        <v>19</v>
      </c>
      <c r="K32" s="28" t="s">
        <v>335</v>
      </c>
      <c r="L32" s="33">
        <v>10.0</v>
      </c>
      <c r="M32" s="33">
        <v>5.0</v>
      </c>
      <c r="N32" s="33" t="s">
        <v>442</v>
      </c>
    </row>
    <row r="33">
      <c r="A33" s="35" t="s">
        <v>225</v>
      </c>
      <c r="B33" s="88">
        <v>26.0</v>
      </c>
      <c r="C33" s="49" t="s">
        <v>273</v>
      </c>
      <c r="D33" s="156" t="s">
        <v>40</v>
      </c>
      <c r="E33" s="122"/>
      <c r="F33" s="79" t="s">
        <v>473</v>
      </c>
      <c r="G33" s="26"/>
      <c r="H33" s="27" t="s">
        <v>474</v>
      </c>
      <c r="I33" s="28">
        <v>4.0</v>
      </c>
      <c r="J33" s="39" t="s">
        <v>19</v>
      </c>
      <c r="K33" s="28" t="s">
        <v>335</v>
      </c>
      <c r="L33" s="30" t="s">
        <v>454</v>
      </c>
      <c r="M33" s="33"/>
      <c r="N33" s="33" t="s">
        <v>442</v>
      </c>
    </row>
    <row r="34">
      <c r="A34" s="35" t="s">
        <v>225</v>
      </c>
      <c r="B34" s="88">
        <v>26.0</v>
      </c>
      <c r="C34" s="49" t="s">
        <v>273</v>
      </c>
      <c r="D34" s="156" t="s">
        <v>40</v>
      </c>
      <c r="E34" s="122"/>
      <c r="F34" s="158" t="s">
        <v>295</v>
      </c>
      <c r="G34" s="148"/>
      <c r="H34" s="149" t="s">
        <v>296</v>
      </c>
      <c r="I34" s="28">
        <v>4.0</v>
      </c>
      <c r="J34" s="39" t="s">
        <v>19</v>
      </c>
      <c r="K34" s="28" t="s">
        <v>166</v>
      </c>
      <c r="L34" s="33">
        <v>15.0</v>
      </c>
      <c r="M34" s="33">
        <v>16.0</v>
      </c>
      <c r="N34" s="33" t="s">
        <v>442</v>
      </c>
    </row>
    <row r="35">
      <c r="A35" s="35" t="s">
        <v>225</v>
      </c>
      <c r="B35" s="88">
        <v>26.0</v>
      </c>
      <c r="C35" s="49" t="s">
        <v>273</v>
      </c>
      <c r="D35" s="156" t="s">
        <v>40</v>
      </c>
      <c r="E35" s="122"/>
      <c r="F35" s="158" t="s">
        <v>303</v>
      </c>
      <c r="G35" s="148"/>
      <c r="H35" s="149" t="s">
        <v>304</v>
      </c>
      <c r="I35" s="28">
        <v>6.0</v>
      </c>
      <c r="J35" s="39" t="s">
        <v>19</v>
      </c>
      <c r="K35" s="28" t="s">
        <v>166</v>
      </c>
      <c r="L35" s="33">
        <v>15.0</v>
      </c>
      <c r="M35" s="33">
        <v>22.0</v>
      </c>
      <c r="N35" s="33" t="s">
        <v>442</v>
      </c>
    </row>
    <row r="36">
      <c r="A36" s="35" t="s">
        <v>225</v>
      </c>
      <c r="B36" s="88">
        <v>26.0</v>
      </c>
      <c r="C36" s="49" t="s">
        <v>273</v>
      </c>
      <c r="D36" s="156" t="s">
        <v>40</v>
      </c>
      <c r="E36" s="122"/>
      <c r="F36" s="79" t="s">
        <v>475</v>
      </c>
      <c r="G36" s="26"/>
      <c r="H36" s="27" t="s">
        <v>476</v>
      </c>
      <c r="I36" s="28">
        <v>4.0</v>
      </c>
      <c r="J36" s="39" t="s">
        <v>19</v>
      </c>
      <c r="K36" s="28" t="s">
        <v>335</v>
      </c>
      <c r="L36" s="30" t="s">
        <v>454</v>
      </c>
      <c r="M36" s="33"/>
      <c r="N36" s="33" t="s">
        <v>442</v>
      </c>
    </row>
    <row r="37">
      <c r="A37" s="35" t="s">
        <v>225</v>
      </c>
      <c r="B37" s="88">
        <v>26.0</v>
      </c>
      <c r="C37" s="49" t="s">
        <v>273</v>
      </c>
      <c r="D37" s="156" t="s">
        <v>40</v>
      </c>
      <c r="E37" s="122"/>
      <c r="F37" s="79" t="s">
        <v>477</v>
      </c>
      <c r="G37" s="26"/>
      <c r="H37" s="27" t="s">
        <v>478</v>
      </c>
      <c r="I37" s="28">
        <v>6.0</v>
      </c>
      <c r="J37" s="39" t="s">
        <v>19</v>
      </c>
      <c r="K37" s="28" t="s">
        <v>335</v>
      </c>
      <c r="L37" s="33">
        <v>15.0</v>
      </c>
      <c r="M37" s="33">
        <v>9.0</v>
      </c>
      <c r="N37" s="33" t="s">
        <v>442</v>
      </c>
    </row>
    <row r="38">
      <c r="A38" s="35" t="s">
        <v>225</v>
      </c>
      <c r="B38" s="88">
        <v>26.0</v>
      </c>
      <c r="C38" s="49" t="s">
        <v>273</v>
      </c>
      <c r="D38" s="156" t="s">
        <v>40</v>
      </c>
      <c r="E38" s="122"/>
      <c r="F38" s="159" t="s">
        <v>479</v>
      </c>
      <c r="G38" s="148"/>
      <c r="H38" s="149" t="s">
        <v>480</v>
      </c>
      <c r="I38" s="28">
        <v>6.0</v>
      </c>
      <c r="J38" s="39" t="s">
        <v>19</v>
      </c>
      <c r="K38" s="28" t="s">
        <v>166</v>
      </c>
      <c r="L38" s="33">
        <v>15.0</v>
      </c>
      <c r="M38" s="33">
        <v>16.0</v>
      </c>
      <c r="N38" s="33" t="s">
        <v>442</v>
      </c>
    </row>
    <row r="39">
      <c r="A39" s="35" t="s">
        <v>225</v>
      </c>
      <c r="B39" s="88">
        <v>26.0</v>
      </c>
      <c r="C39" s="49" t="s">
        <v>273</v>
      </c>
      <c r="D39" s="156" t="s">
        <v>40</v>
      </c>
      <c r="E39" s="122"/>
      <c r="F39" s="79" t="s">
        <v>481</v>
      </c>
      <c r="G39" s="26"/>
      <c r="H39" s="149" t="s">
        <v>482</v>
      </c>
      <c r="I39" s="28">
        <v>6.0</v>
      </c>
      <c r="J39" s="39" t="s">
        <v>19</v>
      </c>
      <c r="K39" s="28" t="s">
        <v>166</v>
      </c>
      <c r="L39" s="33">
        <v>15.0</v>
      </c>
      <c r="M39" s="33">
        <v>17.0</v>
      </c>
      <c r="N39" s="33" t="s">
        <v>442</v>
      </c>
    </row>
    <row r="40">
      <c r="A40" s="35" t="s">
        <v>225</v>
      </c>
      <c r="B40" s="88">
        <v>26.0</v>
      </c>
      <c r="C40" s="49" t="s">
        <v>226</v>
      </c>
      <c r="D40" s="101" t="s">
        <v>26</v>
      </c>
      <c r="E40" s="25" t="s">
        <v>483</v>
      </c>
      <c r="F40" s="160"/>
      <c r="G40" s="161"/>
      <c r="H40" s="161" t="s">
        <v>484</v>
      </c>
      <c r="I40" s="39">
        <v>3.0</v>
      </c>
      <c r="J40" s="39" t="s">
        <v>19</v>
      </c>
      <c r="K40" s="28" t="s">
        <v>335</v>
      </c>
      <c r="L40" s="30" t="s">
        <v>454</v>
      </c>
      <c r="M40" s="33"/>
      <c r="N40" s="33" t="s">
        <v>442</v>
      </c>
    </row>
    <row r="41">
      <c r="A41" s="35" t="s">
        <v>225</v>
      </c>
      <c r="B41" s="88">
        <v>26.0</v>
      </c>
      <c r="C41" s="49" t="s">
        <v>226</v>
      </c>
      <c r="D41" s="101" t="s">
        <v>26</v>
      </c>
      <c r="E41" s="25" t="s">
        <v>485</v>
      </c>
      <c r="F41" s="42"/>
      <c r="G41" s="26"/>
      <c r="H41" s="27" t="s">
        <v>486</v>
      </c>
      <c r="I41" s="28">
        <v>3.0</v>
      </c>
      <c r="J41" s="39" t="s">
        <v>19</v>
      </c>
      <c r="K41" s="28" t="s">
        <v>335</v>
      </c>
      <c r="L41" s="30" t="s">
        <v>454</v>
      </c>
      <c r="M41" s="33"/>
      <c r="N41" s="33" t="s">
        <v>442</v>
      </c>
    </row>
    <row r="42">
      <c r="A42" s="125" t="s">
        <v>225</v>
      </c>
      <c r="B42" s="162">
        <v>26.0</v>
      </c>
      <c r="C42" s="163" t="s">
        <v>226</v>
      </c>
      <c r="D42" s="164" t="s">
        <v>26</v>
      </c>
      <c r="E42" s="165" t="s">
        <v>487</v>
      </c>
      <c r="F42" s="166"/>
      <c r="G42" s="167"/>
      <c r="H42" s="167" t="s">
        <v>488</v>
      </c>
      <c r="I42" s="138">
        <v>3.0</v>
      </c>
      <c r="J42" s="133" t="s">
        <v>19</v>
      </c>
      <c r="K42" s="127" t="s">
        <v>420</v>
      </c>
      <c r="L42" s="168" t="s">
        <v>454</v>
      </c>
      <c r="M42" s="33"/>
      <c r="N42" s="140" t="s">
        <v>442</v>
      </c>
    </row>
    <row r="43">
      <c r="A43" s="35" t="s">
        <v>225</v>
      </c>
      <c r="B43" s="88">
        <v>26.0</v>
      </c>
      <c r="C43" s="49" t="s">
        <v>226</v>
      </c>
      <c r="D43" s="101" t="s">
        <v>26</v>
      </c>
      <c r="E43" s="25" t="s">
        <v>489</v>
      </c>
      <c r="F43" s="160"/>
      <c r="G43" s="167"/>
      <c r="H43" s="161" t="s">
        <v>490</v>
      </c>
      <c r="I43" s="65">
        <v>6.0</v>
      </c>
      <c r="J43" s="39" t="s">
        <v>19</v>
      </c>
      <c r="K43" s="28" t="s">
        <v>335</v>
      </c>
      <c r="L43" s="33">
        <v>20.0</v>
      </c>
      <c r="M43" s="33">
        <v>16.0</v>
      </c>
      <c r="N43" s="33" t="s">
        <v>442</v>
      </c>
    </row>
    <row r="44">
      <c r="A44" s="35" t="s">
        <v>225</v>
      </c>
      <c r="B44" s="88">
        <v>26.0</v>
      </c>
      <c r="C44" s="49" t="s">
        <v>226</v>
      </c>
      <c r="D44" s="101" t="s">
        <v>26</v>
      </c>
      <c r="E44" s="25" t="s">
        <v>491</v>
      </c>
      <c r="F44" s="160"/>
      <c r="G44" s="167"/>
      <c r="H44" s="161" t="s">
        <v>492</v>
      </c>
      <c r="I44" s="28">
        <v>6.0</v>
      </c>
      <c r="J44" s="39" t="s">
        <v>19</v>
      </c>
      <c r="K44" s="28" t="s">
        <v>335</v>
      </c>
      <c r="L44" s="30" t="s">
        <v>454</v>
      </c>
      <c r="M44" s="33"/>
      <c r="N44" s="33" t="s">
        <v>442</v>
      </c>
    </row>
    <row r="45">
      <c r="A45" s="35" t="s">
        <v>225</v>
      </c>
      <c r="B45" s="88">
        <v>26.0</v>
      </c>
      <c r="C45" s="49" t="s">
        <v>226</v>
      </c>
      <c r="D45" s="101" t="s">
        <v>26</v>
      </c>
      <c r="E45" s="46"/>
      <c r="F45" s="79" t="s">
        <v>493</v>
      </c>
      <c r="G45" s="26"/>
      <c r="H45" s="27" t="s">
        <v>494</v>
      </c>
      <c r="I45" s="28">
        <v>4.5</v>
      </c>
      <c r="J45" s="39" t="s">
        <v>19</v>
      </c>
      <c r="K45" s="28" t="s">
        <v>335</v>
      </c>
      <c r="L45" s="30" t="s">
        <v>454</v>
      </c>
      <c r="M45" s="33"/>
      <c r="N45" s="33" t="s">
        <v>442</v>
      </c>
    </row>
    <row r="46">
      <c r="A46" s="35" t="s">
        <v>225</v>
      </c>
      <c r="B46" s="88">
        <v>26.0</v>
      </c>
      <c r="C46" s="49" t="s">
        <v>226</v>
      </c>
      <c r="D46" s="101" t="s">
        <v>26</v>
      </c>
      <c r="E46" s="46"/>
      <c r="F46" s="79" t="s">
        <v>237</v>
      </c>
      <c r="G46" s="26"/>
      <c r="H46" s="27" t="s">
        <v>495</v>
      </c>
      <c r="I46" s="28">
        <v>6.0</v>
      </c>
      <c r="J46" s="39" t="s">
        <v>19</v>
      </c>
      <c r="K46" s="28" t="s">
        <v>335</v>
      </c>
      <c r="L46" s="30" t="s">
        <v>454</v>
      </c>
      <c r="M46" s="33"/>
      <c r="N46" s="33" t="s">
        <v>442</v>
      </c>
    </row>
    <row r="47">
      <c r="A47" s="35" t="s">
        <v>225</v>
      </c>
      <c r="B47" s="88">
        <v>26.0</v>
      </c>
      <c r="C47" s="49" t="s">
        <v>226</v>
      </c>
      <c r="D47" s="101" t="s">
        <v>26</v>
      </c>
      <c r="E47" s="46"/>
      <c r="F47" s="79" t="s">
        <v>496</v>
      </c>
      <c r="G47" s="26"/>
      <c r="H47" s="27" t="s">
        <v>497</v>
      </c>
      <c r="I47" s="28">
        <v>3.0</v>
      </c>
      <c r="J47" s="39" t="s">
        <v>19</v>
      </c>
      <c r="K47" s="28" t="s">
        <v>335</v>
      </c>
      <c r="L47" s="30" t="s">
        <v>454</v>
      </c>
      <c r="M47" s="33"/>
      <c r="N47" s="33" t="s">
        <v>442</v>
      </c>
    </row>
    <row r="48">
      <c r="A48" s="35" t="s">
        <v>225</v>
      </c>
      <c r="B48" s="88">
        <v>26.0</v>
      </c>
      <c r="C48" s="49" t="s">
        <v>226</v>
      </c>
      <c r="D48" s="101" t="s">
        <v>26</v>
      </c>
      <c r="E48" s="46"/>
      <c r="F48" s="79" t="s">
        <v>498</v>
      </c>
      <c r="G48" s="26"/>
      <c r="H48" s="27" t="s">
        <v>499</v>
      </c>
      <c r="I48" s="28">
        <v>3.0</v>
      </c>
      <c r="J48" s="39" t="s">
        <v>19</v>
      </c>
      <c r="K48" s="28" t="s">
        <v>335</v>
      </c>
      <c r="L48" s="30" t="s">
        <v>454</v>
      </c>
      <c r="M48" s="33"/>
      <c r="N48" s="33" t="s">
        <v>442</v>
      </c>
    </row>
    <row r="49">
      <c r="A49" s="35" t="s">
        <v>225</v>
      </c>
      <c r="B49" s="88">
        <v>26.0</v>
      </c>
      <c r="C49" s="49" t="s">
        <v>226</v>
      </c>
      <c r="D49" s="101" t="s">
        <v>26</v>
      </c>
      <c r="E49" s="46"/>
      <c r="F49" s="79" t="s">
        <v>500</v>
      </c>
      <c r="G49" s="161"/>
      <c r="H49" s="161" t="s">
        <v>501</v>
      </c>
      <c r="I49" s="65">
        <v>9.0</v>
      </c>
      <c r="J49" s="39" t="s">
        <v>19</v>
      </c>
      <c r="K49" s="28" t="s">
        <v>335</v>
      </c>
      <c r="L49" s="30" t="s">
        <v>454</v>
      </c>
      <c r="M49" s="33"/>
      <c r="N49" s="33" t="s">
        <v>442</v>
      </c>
    </row>
    <row r="50">
      <c r="A50" s="35" t="s">
        <v>225</v>
      </c>
      <c r="B50" s="88">
        <v>26.0</v>
      </c>
      <c r="C50" s="49" t="s">
        <v>226</v>
      </c>
      <c r="D50" s="101" t="s">
        <v>26</v>
      </c>
      <c r="E50" s="46"/>
      <c r="F50" s="79" t="s">
        <v>502</v>
      </c>
      <c r="G50" s="161"/>
      <c r="H50" s="161" t="s">
        <v>503</v>
      </c>
      <c r="I50" s="39">
        <v>4.5</v>
      </c>
      <c r="J50" s="39" t="s">
        <v>19</v>
      </c>
      <c r="K50" s="28" t="s">
        <v>335</v>
      </c>
      <c r="L50" s="30" t="s">
        <v>454</v>
      </c>
      <c r="M50" s="33"/>
      <c r="N50" s="33" t="s">
        <v>442</v>
      </c>
    </row>
    <row r="51">
      <c r="A51" s="35" t="s">
        <v>225</v>
      </c>
      <c r="B51" s="88">
        <v>26.0</v>
      </c>
      <c r="C51" s="49" t="s">
        <v>226</v>
      </c>
      <c r="D51" s="101" t="s">
        <v>26</v>
      </c>
      <c r="E51" s="46"/>
      <c r="F51" s="79" t="s">
        <v>504</v>
      </c>
      <c r="G51" s="161"/>
      <c r="H51" s="161" t="s">
        <v>505</v>
      </c>
      <c r="I51" s="39">
        <v>3.0</v>
      </c>
      <c r="J51" s="39" t="s">
        <v>19</v>
      </c>
      <c r="K51" s="28" t="s">
        <v>335</v>
      </c>
      <c r="L51" s="33" t="s">
        <v>454</v>
      </c>
      <c r="M51" s="33"/>
      <c r="N51" s="33" t="s">
        <v>442</v>
      </c>
    </row>
    <row r="52">
      <c r="A52" s="35" t="s">
        <v>225</v>
      </c>
      <c r="B52" s="88">
        <v>26.0</v>
      </c>
      <c r="C52" s="49" t="s">
        <v>226</v>
      </c>
      <c r="D52" s="101" t="s">
        <v>26</v>
      </c>
      <c r="E52" s="169" t="s">
        <v>506</v>
      </c>
      <c r="F52" s="170"/>
      <c r="G52" s="171"/>
      <c r="H52" s="171" t="s">
        <v>507</v>
      </c>
      <c r="I52" s="172">
        <v>3.0</v>
      </c>
      <c r="J52" s="172" t="s">
        <v>19</v>
      </c>
      <c r="K52" s="28" t="s">
        <v>420</v>
      </c>
      <c r="L52" s="33" t="s">
        <v>454</v>
      </c>
      <c r="M52" s="33"/>
      <c r="N52" s="33" t="s">
        <v>442</v>
      </c>
    </row>
    <row r="53">
      <c r="A53" s="35" t="s">
        <v>225</v>
      </c>
      <c r="B53" s="88">
        <v>26.0</v>
      </c>
      <c r="C53" s="49" t="s">
        <v>226</v>
      </c>
      <c r="D53" s="101" t="s">
        <v>26</v>
      </c>
      <c r="E53" s="25" t="s">
        <v>508</v>
      </c>
      <c r="F53" s="42"/>
      <c r="G53" s="173"/>
      <c r="H53" s="161" t="s">
        <v>509</v>
      </c>
      <c r="I53" s="39">
        <v>3.0</v>
      </c>
      <c r="J53" s="39" t="s">
        <v>19</v>
      </c>
      <c r="K53" s="28" t="s">
        <v>335</v>
      </c>
      <c r="L53" s="33" t="s">
        <v>454</v>
      </c>
      <c r="M53" s="33"/>
      <c r="N53" s="33" t="s">
        <v>442</v>
      </c>
    </row>
    <row r="54">
      <c r="A54" s="35" t="s">
        <v>105</v>
      </c>
      <c r="B54" s="49">
        <v>28.0</v>
      </c>
      <c r="C54" s="49" t="s">
        <v>132</v>
      </c>
      <c r="D54" s="101" t="s">
        <v>26</v>
      </c>
      <c r="E54" s="25" t="s">
        <v>510</v>
      </c>
      <c r="F54" s="122"/>
      <c r="H54" s="27" t="s">
        <v>511</v>
      </c>
      <c r="I54" s="39">
        <v>3.0</v>
      </c>
      <c r="J54" s="39" t="s">
        <v>19</v>
      </c>
      <c r="K54" s="28" t="s">
        <v>335</v>
      </c>
      <c r="L54" s="30" t="s">
        <v>454</v>
      </c>
      <c r="M54" s="33"/>
      <c r="N54" s="33" t="s">
        <v>442</v>
      </c>
    </row>
    <row r="55">
      <c r="A55" s="35" t="s">
        <v>105</v>
      </c>
      <c r="B55" s="49">
        <v>28.0</v>
      </c>
      <c r="C55" s="49" t="s">
        <v>132</v>
      </c>
      <c r="D55" s="101" t="s">
        <v>26</v>
      </c>
      <c r="E55" s="25" t="s">
        <v>512</v>
      </c>
      <c r="F55" s="122"/>
      <c r="G55" s="26"/>
      <c r="H55" s="27" t="s">
        <v>513</v>
      </c>
      <c r="I55" s="39">
        <v>3.0</v>
      </c>
      <c r="J55" s="39" t="s">
        <v>19</v>
      </c>
      <c r="K55" s="28" t="s">
        <v>335</v>
      </c>
      <c r="L55" s="30" t="s">
        <v>454</v>
      </c>
      <c r="M55" s="33"/>
      <c r="N55" s="33" t="s">
        <v>442</v>
      </c>
    </row>
    <row r="56">
      <c r="A56" s="35" t="s">
        <v>105</v>
      </c>
      <c r="B56" s="49">
        <v>28.0</v>
      </c>
      <c r="C56" s="49" t="s">
        <v>132</v>
      </c>
      <c r="D56" s="101" t="s">
        <v>26</v>
      </c>
      <c r="E56" s="25" t="s">
        <v>514</v>
      </c>
      <c r="F56" s="122"/>
      <c r="G56" s="26"/>
      <c r="H56" s="27" t="s">
        <v>515</v>
      </c>
      <c r="I56" s="28">
        <v>4.5</v>
      </c>
      <c r="J56" s="39" t="s">
        <v>19</v>
      </c>
      <c r="K56" s="28" t="s">
        <v>335</v>
      </c>
      <c r="L56" s="30" t="s">
        <v>454</v>
      </c>
      <c r="M56" s="33"/>
      <c r="N56" s="33" t="s">
        <v>442</v>
      </c>
    </row>
    <row r="57">
      <c r="A57" s="35" t="s">
        <v>105</v>
      </c>
      <c r="B57" s="49">
        <v>28.0</v>
      </c>
      <c r="C57" s="49" t="s">
        <v>132</v>
      </c>
      <c r="D57" s="101" t="s">
        <v>26</v>
      </c>
      <c r="E57" s="25" t="s">
        <v>516</v>
      </c>
      <c r="F57" s="122"/>
      <c r="G57" s="142"/>
      <c r="H57" s="27" t="s">
        <v>517</v>
      </c>
      <c r="I57" s="28">
        <v>3.0</v>
      </c>
      <c r="J57" s="39" t="s">
        <v>19</v>
      </c>
      <c r="K57" s="28" t="s">
        <v>335</v>
      </c>
      <c r="L57" s="30" t="s">
        <v>454</v>
      </c>
      <c r="M57" s="33"/>
      <c r="N57" s="33" t="s">
        <v>442</v>
      </c>
    </row>
    <row r="58">
      <c r="A58" s="35" t="s">
        <v>105</v>
      </c>
      <c r="B58" s="49">
        <v>28.0</v>
      </c>
      <c r="C58" s="49" t="s">
        <v>132</v>
      </c>
      <c r="D58" s="101" t="s">
        <v>26</v>
      </c>
      <c r="E58" s="122"/>
      <c r="F58" s="79" t="s">
        <v>518</v>
      </c>
      <c r="G58" s="26"/>
      <c r="H58" s="27" t="s">
        <v>519</v>
      </c>
      <c r="I58" s="28">
        <v>5.0</v>
      </c>
      <c r="J58" s="39" t="s">
        <v>19</v>
      </c>
      <c r="K58" s="28" t="s">
        <v>335</v>
      </c>
      <c r="L58" s="30" t="s">
        <v>454</v>
      </c>
      <c r="M58" s="33"/>
      <c r="N58" s="33" t="s">
        <v>442</v>
      </c>
    </row>
    <row r="59">
      <c r="A59" s="35" t="s">
        <v>105</v>
      </c>
      <c r="B59" s="49">
        <v>28.0</v>
      </c>
      <c r="C59" s="49" t="s">
        <v>132</v>
      </c>
      <c r="D59" s="156" t="s">
        <v>40</v>
      </c>
      <c r="E59" s="122"/>
      <c r="F59" s="79" t="s">
        <v>520</v>
      </c>
      <c r="G59" s="26"/>
      <c r="H59" s="27" t="s">
        <v>521</v>
      </c>
      <c r="I59" s="28">
        <v>6.0</v>
      </c>
      <c r="J59" s="39" t="s">
        <v>19</v>
      </c>
      <c r="K59" s="28" t="s">
        <v>335</v>
      </c>
      <c r="L59" s="30" t="s">
        <v>454</v>
      </c>
      <c r="M59" s="33"/>
      <c r="N59" s="33" t="s">
        <v>442</v>
      </c>
    </row>
    <row r="60">
      <c r="A60" s="35" t="s">
        <v>105</v>
      </c>
      <c r="B60" s="49">
        <v>28.0</v>
      </c>
      <c r="C60" s="49" t="s">
        <v>132</v>
      </c>
      <c r="D60" s="156" t="s">
        <v>40</v>
      </c>
      <c r="E60" s="122"/>
      <c r="F60" s="79" t="s">
        <v>522</v>
      </c>
      <c r="G60" s="26"/>
      <c r="H60" s="27" t="s">
        <v>523</v>
      </c>
      <c r="I60" s="28">
        <v>6.0</v>
      </c>
      <c r="J60" s="39" t="s">
        <v>19</v>
      </c>
      <c r="K60" s="28" t="s">
        <v>335</v>
      </c>
      <c r="L60" s="30" t="s">
        <v>454</v>
      </c>
      <c r="M60" s="33"/>
      <c r="N60" s="33" t="s">
        <v>442</v>
      </c>
    </row>
    <row r="61">
      <c r="A61" s="35" t="s">
        <v>105</v>
      </c>
      <c r="B61" s="49">
        <v>28.0</v>
      </c>
      <c r="C61" s="49" t="s">
        <v>132</v>
      </c>
      <c r="D61" s="156" t="s">
        <v>40</v>
      </c>
      <c r="E61" s="122"/>
      <c r="F61" s="79" t="s">
        <v>524</v>
      </c>
      <c r="G61" s="142"/>
      <c r="H61" s="27" t="s">
        <v>525</v>
      </c>
      <c r="I61" s="28">
        <v>6.0</v>
      </c>
      <c r="J61" s="39" t="s">
        <v>19</v>
      </c>
      <c r="K61" s="28" t="s">
        <v>335</v>
      </c>
      <c r="L61" s="30" t="s">
        <v>454</v>
      </c>
      <c r="M61" s="33"/>
      <c r="N61" s="33" t="s">
        <v>442</v>
      </c>
    </row>
    <row r="62">
      <c r="A62" s="35" t="s">
        <v>105</v>
      </c>
      <c r="B62" s="49">
        <v>28.0</v>
      </c>
      <c r="C62" s="49" t="s">
        <v>132</v>
      </c>
      <c r="D62" s="156" t="s">
        <v>40</v>
      </c>
      <c r="E62" s="122"/>
      <c r="F62" s="79" t="s">
        <v>526</v>
      </c>
      <c r="G62" s="26"/>
      <c r="H62" s="27" t="s">
        <v>527</v>
      </c>
      <c r="I62" s="28">
        <v>6.0</v>
      </c>
      <c r="J62" s="39" t="s">
        <v>19</v>
      </c>
      <c r="K62" s="28" t="s">
        <v>335</v>
      </c>
      <c r="L62" s="30" t="s">
        <v>454</v>
      </c>
      <c r="M62" s="33"/>
      <c r="N62" s="33" t="s">
        <v>442</v>
      </c>
    </row>
    <row r="63">
      <c r="A63" s="125" t="s">
        <v>105</v>
      </c>
      <c r="B63" s="163">
        <v>28.0</v>
      </c>
      <c r="C63" s="163" t="s">
        <v>132</v>
      </c>
      <c r="D63" s="174" t="s">
        <v>40</v>
      </c>
      <c r="E63" s="175"/>
      <c r="F63" s="176" t="s">
        <v>528</v>
      </c>
      <c r="G63" s="177"/>
      <c r="H63" s="178" t="s">
        <v>529</v>
      </c>
      <c r="I63" s="127">
        <v>3.0</v>
      </c>
      <c r="J63" s="133" t="s">
        <v>23</v>
      </c>
      <c r="K63" s="28" t="s">
        <v>420</v>
      </c>
      <c r="L63" s="30" t="s">
        <v>454</v>
      </c>
      <c r="M63" s="33"/>
      <c r="N63" s="33" t="s">
        <v>442</v>
      </c>
    </row>
    <row r="64">
      <c r="A64" s="35" t="s">
        <v>105</v>
      </c>
      <c r="B64" s="49">
        <v>28.0</v>
      </c>
      <c r="C64" s="49" t="s">
        <v>132</v>
      </c>
      <c r="D64" s="156" t="s">
        <v>40</v>
      </c>
      <c r="E64" s="25" t="s">
        <v>530</v>
      </c>
      <c r="F64" s="122"/>
      <c r="G64" s="26"/>
      <c r="H64" s="27" t="s">
        <v>531</v>
      </c>
      <c r="I64" s="28">
        <v>6.0</v>
      </c>
      <c r="J64" s="39" t="s">
        <v>19</v>
      </c>
      <c r="K64" s="28" t="s">
        <v>335</v>
      </c>
      <c r="L64" s="30" t="s">
        <v>454</v>
      </c>
      <c r="M64" s="33"/>
      <c r="N64" s="33" t="s">
        <v>442</v>
      </c>
    </row>
    <row r="65">
      <c r="A65" s="35" t="s">
        <v>105</v>
      </c>
      <c r="B65" s="49">
        <v>28.0</v>
      </c>
      <c r="C65" s="49" t="s">
        <v>132</v>
      </c>
      <c r="D65" s="156" t="s">
        <v>40</v>
      </c>
      <c r="E65" s="46"/>
      <c r="F65" s="79" t="s">
        <v>532</v>
      </c>
      <c r="G65" s="179"/>
      <c r="H65" s="161" t="s">
        <v>533</v>
      </c>
      <c r="I65" s="28">
        <v>6.0</v>
      </c>
      <c r="J65" s="39" t="s">
        <v>19</v>
      </c>
      <c r="K65" s="28" t="s">
        <v>335</v>
      </c>
      <c r="L65" s="33" t="s">
        <v>454</v>
      </c>
      <c r="M65" s="33"/>
      <c r="N65" s="33" t="s">
        <v>442</v>
      </c>
    </row>
    <row r="66">
      <c r="A66" s="35" t="s">
        <v>105</v>
      </c>
      <c r="B66" s="49">
        <v>28.0</v>
      </c>
      <c r="C66" s="49" t="s">
        <v>132</v>
      </c>
      <c r="D66" s="156" t="s">
        <v>40</v>
      </c>
      <c r="E66" s="46"/>
      <c r="F66" s="79" t="s">
        <v>534</v>
      </c>
      <c r="G66" s="179"/>
      <c r="H66" s="161" t="s">
        <v>535</v>
      </c>
      <c r="I66" s="28">
        <v>6.0</v>
      </c>
      <c r="J66" s="39" t="s">
        <v>19</v>
      </c>
      <c r="K66" s="28" t="s">
        <v>335</v>
      </c>
      <c r="L66" s="33" t="s">
        <v>454</v>
      </c>
      <c r="M66" s="33"/>
      <c r="N66" s="33" t="s">
        <v>442</v>
      </c>
    </row>
    <row r="67">
      <c r="A67" s="35" t="s">
        <v>105</v>
      </c>
      <c r="B67" s="49">
        <v>28.0</v>
      </c>
      <c r="C67" s="49" t="s">
        <v>132</v>
      </c>
      <c r="D67" s="156" t="s">
        <v>40</v>
      </c>
      <c r="E67" s="46"/>
      <c r="F67" s="79" t="s">
        <v>536</v>
      </c>
      <c r="G67" s="179"/>
      <c r="H67" s="161" t="s">
        <v>537</v>
      </c>
      <c r="I67" s="28">
        <v>6.0</v>
      </c>
      <c r="J67" s="39" t="s">
        <v>19</v>
      </c>
      <c r="K67" s="28" t="s">
        <v>335</v>
      </c>
      <c r="L67" s="33" t="s">
        <v>454</v>
      </c>
      <c r="M67" s="33"/>
      <c r="N67" s="33" t="s">
        <v>442</v>
      </c>
    </row>
    <row r="68">
      <c r="A68" s="35" t="s">
        <v>105</v>
      </c>
      <c r="B68" s="49">
        <v>28.0</v>
      </c>
      <c r="C68" s="49" t="s">
        <v>132</v>
      </c>
      <c r="D68" s="156" t="s">
        <v>40</v>
      </c>
      <c r="E68" s="46"/>
      <c r="F68" s="79" t="s">
        <v>538</v>
      </c>
      <c r="G68" s="179"/>
      <c r="H68" s="161" t="s">
        <v>539</v>
      </c>
      <c r="I68" s="28">
        <v>6.0</v>
      </c>
      <c r="J68" s="39" t="s">
        <v>19</v>
      </c>
      <c r="K68" s="28" t="s">
        <v>335</v>
      </c>
      <c r="L68" s="33" t="s">
        <v>454</v>
      </c>
      <c r="M68" s="33"/>
      <c r="N68" s="33" t="s">
        <v>442</v>
      </c>
    </row>
    <row r="69">
      <c r="A69" s="125" t="s">
        <v>105</v>
      </c>
      <c r="B69" s="163">
        <v>28.0</v>
      </c>
      <c r="C69" s="163" t="s">
        <v>132</v>
      </c>
      <c r="D69" s="174" t="s">
        <v>40</v>
      </c>
      <c r="E69" s="180"/>
      <c r="F69" s="176" t="s">
        <v>540</v>
      </c>
      <c r="G69" s="181"/>
      <c r="H69" s="167" t="s">
        <v>541</v>
      </c>
      <c r="I69" s="127">
        <v>6.0</v>
      </c>
      <c r="J69" s="133" t="s">
        <v>19</v>
      </c>
      <c r="K69" s="28" t="s">
        <v>420</v>
      </c>
      <c r="L69" s="140" t="s">
        <v>454</v>
      </c>
      <c r="M69" s="33"/>
      <c r="N69" s="33" t="s">
        <v>442</v>
      </c>
    </row>
    <row r="70">
      <c r="A70" s="35" t="s">
        <v>105</v>
      </c>
      <c r="B70" s="49">
        <v>28.0</v>
      </c>
      <c r="C70" s="49" t="s">
        <v>132</v>
      </c>
      <c r="D70" s="156" t="s">
        <v>40</v>
      </c>
      <c r="E70" s="46"/>
      <c r="F70" s="79" t="s">
        <v>542</v>
      </c>
      <c r="G70" s="179"/>
      <c r="H70" s="161" t="s">
        <v>543</v>
      </c>
      <c r="I70" s="39">
        <v>3.0</v>
      </c>
      <c r="J70" s="39" t="s">
        <v>19</v>
      </c>
      <c r="K70" s="28" t="s">
        <v>335</v>
      </c>
      <c r="L70" s="33" t="s">
        <v>454</v>
      </c>
      <c r="M70" s="33"/>
      <c r="N70" s="33" t="s">
        <v>442</v>
      </c>
    </row>
    <row r="71">
      <c r="A71" s="35" t="s">
        <v>105</v>
      </c>
      <c r="B71" s="49">
        <v>28.0</v>
      </c>
      <c r="C71" s="49" t="s">
        <v>132</v>
      </c>
      <c r="D71" s="156" t="s">
        <v>40</v>
      </c>
      <c r="E71" s="46"/>
      <c r="F71" s="79" t="s">
        <v>544</v>
      </c>
      <c r="G71" s="179"/>
      <c r="H71" s="182" t="s">
        <v>545</v>
      </c>
      <c r="I71" s="39">
        <v>3.0</v>
      </c>
      <c r="J71" s="39" t="s">
        <v>19</v>
      </c>
      <c r="K71" s="28" t="s">
        <v>166</v>
      </c>
      <c r="L71" s="33">
        <v>5.0</v>
      </c>
      <c r="M71" s="33">
        <v>6.0</v>
      </c>
      <c r="N71" s="33" t="s">
        <v>442</v>
      </c>
    </row>
    <row r="72">
      <c r="A72" s="125" t="s">
        <v>105</v>
      </c>
      <c r="B72" s="163">
        <v>28.0</v>
      </c>
      <c r="C72" s="163" t="s">
        <v>163</v>
      </c>
      <c r="D72" s="164" t="s">
        <v>26</v>
      </c>
      <c r="E72" s="175"/>
      <c r="F72" s="176" t="s">
        <v>546</v>
      </c>
      <c r="G72" s="130"/>
      <c r="H72" s="167" t="s">
        <v>547</v>
      </c>
      <c r="I72" s="127">
        <v>6.0</v>
      </c>
      <c r="J72" s="133" t="s">
        <v>19</v>
      </c>
      <c r="K72" s="28" t="s">
        <v>420</v>
      </c>
      <c r="L72" s="168" t="s">
        <v>454</v>
      </c>
      <c r="M72" s="140"/>
      <c r="N72" s="140" t="s">
        <v>442</v>
      </c>
    </row>
    <row r="73">
      <c r="A73" s="125" t="s">
        <v>105</v>
      </c>
      <c r="B73" s="163">
        <v>28.0</v>
      </c>
      <c r="C73" s="163" t="s">
        <v>163</v>
      </c>
      <c r="D73" s="164" t="s">
        <v>26</v>
      </c>
      <c r="E73" s="175"/>
      <c r="F73" s="176" t="s">
        <v>548</v>
      </c>
      <c r="G73" s="130"/>
      <c r="H73" s="167" t="s">
        <v>549</v>
      </c>
      <c r="I73" s="127">
        <v>5.0</v>
      </c>
      <c r="J73" s="133" t="s">
        <v>19</v>
      </c>
      <c r="K73" s="28" t="s">
        <v>420</v>
      </c>
      <c r="L73" s="168" t="s">
        <v>454</v>
      </c>
      <c r="M73" s="140"/>
      <c r="N73" s="140" t="s">
        <v>442</v>
      </c>
    </row>
    <row r="74">
      <c r="A74" s="125" t="s">
        <v>105</v>
      </c>
      <c r="B74" s="163">
        <v>28.0</v>
      </c>
      <c r="C74" s="163" t="s">
        <v>163</v>
      </c>
      <c r="D74" s="164" t="s">
        <v>26</v>
      </c>
      <c r="E74" s="175"/>
      <c r="F74" s="176" t="s">
        <v>550</v>
      </c>
      <c r="G74" s="130"/>
      <c r="H74" s="167" t="s">
        <v>551</v>
      </c>
      <c r="I74" s="127">
        <v>3.0</v>
      </c>
      <c r="J74" s="133" t="s">
        <v>19</v>
      </c>
      <c r="K74" s="28" t="s">
        <v>420</v>
      </c>
      <c r="L74" s="168" t="s">
        <v>454</v>
      </c>
      <c r="M74" s="140"/>
      <c r="N74" s="140" t="s">
        <v>442</v>
      </c>
    </row>
    <row r="75">
      <c r="A75" s="35" t="s">
        <v>105</v>
      </c>
      <c r="B75" s="49">
        <v>28.0</v>
      </c>
      <c r="C75" s="49" t="s">
        <v>163</v>
      </c>
      <c r="D75" s="101" t="s">
        <v>26</v>
      </c>
      <c r="E75" s="122"/>
      <c r="F75" s="79" t="s">
        <v>552</v>
      </c>
      <c r="G75" s="26"/>
      <c r="H75" s="161" t="s">
        <v>553</v>
      </c>
      <c r="I75" s="28">
        <v>9.0</v>
      </c>
      <c r="J75" s="39" t="s">
        <v>19</v>
      </c>
      <c r="K75" s="28" t="s">
        <v>335</v>
      </c>
      <c r="L75" s="30" t="s">
        <v>454</v>
      </c>
      <c r="M75" s="33"/>
      <c r="N75" s="33" t="s">
        <v>442</v>
      </c>
    </row>
    <row r="76">
      <c r="A76" s="125" t="s">
        <v>105</v>
      </c>
      <c r="B76" s="163">
        <v>28.0</v>
      </c>
      <c r="C76" s="163" t="s">
        <v>163</v>
      </c>
      <c r="D76" s="164" t="s">
        <v>26</v>
      </c>
      <c r="E76" s="175"/>
      <c r="F76" s="176" t="s">
        <v>554</v>
      </c>
      <c r="G76" s="130"/>
      <c r="H76" s="167" t="s">
        <v>555</v>
      </c>
      <c r="I76" s="127">
        <v>4.0</v>
      </c>
      <c r="J76" s="133" t="s">
        <v>19</v>
      </c>
      <c r="K76" s="28" t="s">
        <v>420</v>
      </c>
      <c r="L76" s="168" t="s">
        <v>454</v>
      </c>
      <c r="M76" s="140"/>
      <c r="N76" s="140" t="s">
        <v>442</v>
      </c>
    </row>
    <row r="77">
      <c r="A77" s="125" t="s">
        <v>105</v>
      </c>
      <c r="B77" s="163">
        <v>28.0</v>
      </c>
      <c r="C77" s="163" t="s">
        <v>163</v>
      </c>
      <c r="D77" s="164" t="s">
        <v>26</v>
      </c>
      <c r="E77" s="175"/>
      <c r="F77" s="176" t="s">
        <v>556</v>
      </c>
      <c r="G77" s="130"/>
      <c r="H77" s="167" t="s">
        <v>557</v>
      </c>
      <c r="I77" s="127">
        <v>5.0</v>
      </c>
      <c r="J77" s="133" t="s">
        <v>19</v>
      </c>
      <c r="K77" s="28" t="s">
        <v>420</v>
      </c>
      <c r="L77" s="168" t="s">
        <v>454</v>
      </c>
      <c r="M77" s="140"/>
      <c r="N77" s="140" t="s">
        <v>442</v>
      </c>
    </row>
    <row r="78">
      <c r="A78" s="125" t="s">
        <v>105</v>
      </c>
      <c r="B78" s="163">
        <v>28.0</v>
      </c>
      <c r="C78" s="163" t="s">
        <v>163</v>
      </c>
      <c r="D78" s="164" t="s">
        <v>26</v>
      </c>
      <c r="E78" s="175"/>
      <c r="F78" s="176" t="s">
        <v>558</v>
      </c>
      <c r="G78" s="130"/>
      <c r="H78" s="167" t="s">
        <v>559</v>
      </c>
      <c r="I78" s="127">
        <v>4.0</v>
      </c>
      <c r="J78" s="133" t="s">
        <v>19</v>
      </c>
      <c r="K78" s="28" t="s">
        <v>420</v>
      </c>
      <c r="L78" s="140" t="s">
        <v>454</v>
      </c>
      <c r="M78" s="140"/>
      <c r="N78" s="140" t="s">
        <v>442</v>
      </c>
    </row>
    <row r="79">
      <c r="A79" s="125" t="s">
        <v>105</v>
      </c>
      <c r="B79" s="163">
        <v>28.0</v>
      </c>
      <c r="C79" s="163" t="s">
        <v>163</v>
      </c>
      <c r="D79" s="164" t="s">
        <v>26</v>
      </c>
      <c r="E79" s="175"/>
      <c r="F79" s="176" t="s">
        <v>186</v>
      </c>
      <c r="G79" s="130"/>
      <c r="H79" s="167" t="s">
        <v>187</v>
      </c>
      <c r="I79" s="127">
        <v>9.0</v>
      </c>
      <c r="J79" s="133" t="s">
        <v>19</v>
      </c>
      <c r="K79" s="28" t="s">
        <v>420</v>
      </c>
      <c r="L79" s="140" t="s">
        <v>454</v>
      </c>
      <c r="M79" s="140"/>
      <c r="N79" s="140" t="s">
        <v>442</v>
      </c>
    </row>
    <row r="80">
      <c r="A80" s="35" t="s">
        <v>105</v>
      </c>
      <c r="B80" s="49">
        <v>28.0</v>
      </c>
      <c r="C80" s="49" t="s">
        <v>163</v>
      </c>
      <c r="D80" s="101" t="s">
        <v>26</v>
      </c>
      <c r="E80" s="122"/>
      <c r="F80" s="79" t="s">
        <v>560</v>
      </c>
      <c r="G80" s="26"/>
      <c r="H80" s="161" t="s">
        <v>561</v>
      </c>
      <c r="I80" s="28">
        <v>5.0</v>
      </c>
      <c r="J80" s="39" t="s">
        <v>19</v>
      </c>
      <c r="K80" s="28" t="s">
        <v>335</v>
      </c>
      <c r="L80" s="33" t="s">
        <v>454</v>
      </c>
      <c r="M80" s="33"/>
      <c r="N80" s="33" t="s">
        <v>442</v>
      </c>
    </row>
    <row r="81">
      <c r="A81" s="35" t="s">
        <v>105</v>
      </c>
      <c r="B81" s="49">
        <v>28.0</v>
      </c>
      <c r="C81" s="49" t="s">
        <v>163</v>
      </c>
      <c r="D81" s="101" t="s">
        <v>26</v>
      </c>
      <c r="E81" s="183"/>
      <c r="F81" s="79" t="s">
        <v>562</v>
      </c>
      <c r="G81" s="26"/>
      <c r="H81" s="161" t="s">
        <v>563</v>
      </c>
      <c r="I81" s="28">
        <v>5.0</v>
      </c>
      <c r="J81" s="39" t="s">
        <v>19</v>
      </c>
      <c r="K81" s="28" t="s">
        <v>335</v>
      </c>
      <c r="L81" s="33">
        <v>32.0</v>
      </c>
      <c r="M81" s="33">
        <v>23.0</v>
      </c>
      <c r="N81" s="33" t="s">
        <v>442</v>
      </c>
    </row>
    <row r="82">
      <c r="A82" s="35" t="s">
        <v>105</v>
      </c>
      <c r="B82" s="49">
        <v>28.0</v>
      </c>
      <c r="C82" s="49" t="s">
        <v>163</v>
      </c>
      <c r="D82" s="101" t="s">
        <v>26</v>
      </c>
      <c r="E82" s="25" t="s">
        <v>564</v>
      </c>
      <c r="F82" s="42"/>
      <c r="G82" s="26"/>
      <c r="H82" s="161" t="s">
        <v>565</v>
      </c>
      <c r="I82" s="28">
        <v>9.0</v>
      </c>
      <c r="J82" s="39" t="s">
        <v>19</v>
      </c>
      <c r="K82" s="28" t="s">
        <v>335</v>
      </c>
      <c r="L82" s="33" t="s">
        <v>454</v>
      </c>
      <c r="M82" s="33"/>
      <c r="N82" s="33" t="s">
        <v>442</v>
      </c>
    </row>
    <row r="83">
      <c r="A83" s="35" t="s">
        <v>105</v>
      </c>
      <c r="B83" s="49">
        <v>28.0</v>
      </c>
      <c r="C83" s="49" t="s">
        <v>163</v>
      </c>
      <c r="D83" s="101" t="s">
        <v>26</v>
      </c>
      <c r="E83" s="25" t="s">
        <v>566</v>
      </c>
      <c r="F83" s="42"/>
      <c r="G83" s="26"/>
      <c r="H83" s="161" t="s">
        <v>567</v>
      </c>
      <c r="I83" s="28">
        <v>3.0</v>
      </c>
      <c r="J83" s="39" t="s">
        <v>19</v>
      </c>
      <c r="K83" s="28" t="s">
        <v>335</v>
      </c>
      <c r="L83" s="33" t="s">
        <v>454</v>
      </c>
      <c r="M83" s="33"/>
      <c r="N83" s="33" t="s">
        <v>442</v>
      </c>
    </row>
    <row r="84">
      <c r="A84" s="35" t="s">
        <v>105</v>
      </c>
      <c r="B84" s="49">
        <v>28.0</v>
      </c>
      <c r="C84" s="49" t="s">
        <v>163</v>
      </c>
      <c r="D84" s="156" t="s">
        <v>40</v>
      </c>
      <c r="E84" s="122"/>
      <c r="F84" s="79" t="s">
        <v>568</v>
      </c>
      <c r="G84" s="142"/>
      <c r="H84" s="161" t="s">
        <v>569</v>
      </c>
      <c r="I84" s="28">
        <v>8.0</v>
      </c>
      <c r="J84" s="39" t="s">
        <v>19</v>
      </c>
      <c r="K84" s="28" t="s">
        <v>335</v>
      </c>
      <c r="L84" s="30" t="s">
        <v>454</v>
      </c>
      <c r="M84" s="33"/>
      <c r="N84" s="33" t="s">
        <v>442</v>
      </c>
    </row>
    <row r="85">
      <c r="A85" s="35" t="s">
        <v>105</v>
      </c>
      <c r="B85" s="49">
        <v>28.0</v>
      </c>
      <c r="C85" s="49" t="s">
        <v>163</v>
      </c>
      <c r="D85" s="156" t="s">
        <v>40</v>
      </c>
      <c r="E85" s="122"/>
      <c r="F85" s="79" t="s">
        <v>570</v>
      </c>
      <c r="G85" s="26"/>
      <c r="H85" s="161" t="s">
        <v>571</v>
      </c>
      <c r="I85" s="28">
        <v>6.0</v>
      </c>
      <c r="J85" s="39" t="s">
        <v>19</v>
      </c>
      <c r="K85" s="28" t="s">
        <v>335</v>
      </c>
      <c r="L85" s="30" t="s">
        <v>454</v>
      </c>
      <c r="M85" s="33"/>
      <c r="N85" s="33" t="s">
        <v>442</v>
      </c>
    </row>
    <row r="86">
      <c r="A86" s="35" t="s">
        <v>105</v>
      </c>
      <c r="B86" s="49">
        <v>28.0</v>
      </c>
      <c r="C86" s="49" t="s">
        <v>163</v>
      </c>
      <c r="D86" s="156" t="s">
        <v>40</v>
      </c>
      <c r="E86" s="122"/>
      <c r="F86" s="79" t="s">
        <v>572</v>
      </c>
      <c r="G86" s="26"/>
      <c r="H86" s="161" t="s">
        <v>573</v>
      </c>
      <c r="I86" s="28">
        <v>6.0</v>
      </c>
      <c r="J86" s="39" t="s">
        <v>19</v>
      </c>
      <c r="K86" s="28" t="s">
        <v>335</v>
      </c>
      <c r="L86" s="30" t="s">
        <v>454</v>
      </c>
      <c r="M86" s="33"/>
      <c r="N86" s="33" t="s">
        <v>442</v>
      </c>
    </row>
    <row r="87">
      <c r="A87" s="125" t="s">
        <v>105</v>
      </c>
      <c r="B87" s="163">
        <v>28.0</v>
      </c>
      <c r="C87" s="163" t="s">
        <v>163</v>
      </c>
      <c r="D87" s="174" t="s">
        <v>40</v>
      </c>
      <c r="E87" s="175"/>
      <c r="F87" s="176" t="s">
        <v>574</v>
      </c>
      <c r="G87" s="130"/>
      <c r="H87" s="167" t="s">
        <v>575</v>
      </c>
      <c r="I87" s="127">
        <v>6.0</v>
      </c>
      <c r="J87" s="133" t="s">
        <v>19</v>
      </c>
      <c r="K87" s="28" t="s">
        <v>420</v>
      </c>
      <c r="L87" s="168" t="s">
        <v>454</v>
      </c>
      <c r="M87" s="140"/>
      <c r="N87" s="140" t="s">
        <v>442</v>
      </c>
    </row>
    <row r="88">
      <c r="A88" s="125" t="s">
        <v>105</v>
      </c>
      <c r="B88" s="163">
        <v>28.0</v>
      </c>
      <c r="C88" s="163" t="s">
        <v>163</v>
      </c>
      <c r="D88" s="174" t="s">
        <v>40</v>
      </c>
      <c r="E88" s="175"/>
      <c r="F88" s="176" t="s">
        <v>576</v>
      </c>
      <c r="G88" s="130"/>
      <c r="H88" s="167" t="s">
        <v>577</v>
      </c>
      <c r="I88" s="127">
        <v>6.0</v>
      </c>
      <c r="J88" s="133" t="s">
        <v>19</v>
      </c>
      <c r="K88" s="28" t="s">
        <v>420</v>
      </c>
      <c r="L88" s="168" t="s">
        <v>454</v>
      </c>
      <c r="M88" s="140"/>
      <c r="N88" s="140" t="s">
        <v>442</v>
      </c>
    </row>
    <row r="89">
      <c r="A89" s="35" t="s">
        <v>105</v>
      </c>
      <c r="B89" s="49">
        <v>28.0</v>
      </c>
      <c r="C89" s="49" t="s">
        <v>163</v>
      </c>
      <c r="D89" s="156" t="s">
        <v>40</v>
      </c>
      <c r="E89" s="122"/>
      <c r="F89" s="79" t="s">
        <v>578</v>
      </c>
      <c r="G89" s="26"/>
      <c r="H89" s="161" t="s">
        <v>579</v>
      </c>
      <c r="I89" s="28">
        <v>3.0</v>
      </c>
      <c r="J89" s="39" t="s">
        <v>19</v>
      </c>
      <c r="K89" s="28" t="s">
        <v>335</v>
      </c>
      <c r="L89" s="30" t="s">
        <v>454</v>
      </c>
      <c r="M89" s="33"/>
      <c r="N89" s="33" t="s">
        <v>442</v>
      </c>
    </row>
    <row r="90">
      <c r="A90" s="35" t="s">
        <v>105</v>
      </c>
      <c r="B90" s="49">
        <v>28.0</v>
      </c>
      <c r="C90" s="49" t="s">
        <v>163</v>
      </c>
      <c r="D90" s="156" t="s">
        <v>40</v>
      </c>
      <c r="E90" s="122"/>
      <c r="F90" s="79" t="s">
        <v>580</v>
      </c>
      <c r="G90" s="26"/>
      <c r="H90" s="161" t="s">
        <v>581</v>
      </c>
      <c r="I90" s="28">
        <v>7.0</v>
      </c>
      <c r="J90" s="39" t="s">
        <v>19</v>
      </c>
      <c r="K90" s="28" t="s">
        <v>335</v>
      </c>
      <c r="L90" s="30" t="s">
        <v>454</v>
      </c>
      <c r="M90" s="33"/>
      <c r="N90" s="33" t="s">
        <v>442</v>
      </c>
    </row>
    <row r="91">
      <c r="A91" s="35" t="s">
        <v>105</v>
      </c>
      <c r="B91" s="49">
        <v>28.0</v>
      </c>
      <c r="C91" s="49" t="s">
        <v>163</v>
      </c>
      <c r="D91" s="156" t="s">
        <v>40</v>
      </c>
      <c r="E91" s="122"/>
      <c r="F91" s="79" t="s">
        <v>582</v>
      </c>
      <c r="G91" s="26"/>
      <c r="H91" s="161" t="s">
        <v>583</v>
      </c>
      <c r="I91" s="28">
        <v>3.0</v>
      </c>
      <c r="J91" s="39" t="s">
        <v>19</v>
      </c>
      <c r="K91" s="28" t="s">
        <v>335</v>
      </c>
      <c r="L91" s="30" t="s">
        <v>454</v>
      </c>
      <c r="M91" s="33"/>
      <c r="N91" s="33" t="s">
        <v>442</v>
      </c>
    </row>
    <row r="92">
      <c r="A92" s="35" t="s">
        <v>105</v>
      </c>
      <c r="B92" s="49">
        <v>28.0</v>
      </c>
      <c r="C92" s="49" t="s">
        <v>584</v>
      </c>
      <c r="D92" s="101" t="s">
        <v>26</v>
      </c>
      <c r="E92" s="46"/>
      <c r="F92" s="79" t="s">
        <v>585</v>
      </c>
      <c r="G92" s="26"/>
      <c r="H92" s="161" t="s">
        <v>586</v>
      </c>
      <c r="I92" s="28">
        <v>5.0</v>
      </c>
      <c r="J92" s="39" t="s">
        <v>19</v>
      </c>
      <c r="K92" s="28" t="s">
        <v>335</v>
      </c>
      <c r="L92" s="33" t="s">
        <v>454</v>
      </c>
      <c r="M92" s="33"/>
      <c r="N92" s="33" t="s">
        <v>442</v>
      </c>
    </row>
    <row r="93">
      <c r="A93" s="35" t="s">
        <v>105</v>
      </c>
      <c r="B93" s="49">
        <v>28.0</v>
      </c>
      <c r="C93" s="49" t="s">
        <v>584</v>
      </c>
      <c r="D93" s="101" t="s">
        <v>26</v>
      </c>
      <c r="E93" s="46"/>
      <c r="F93" s="79" t="s">
        <v>170</v>
      </c>
      <c r="G93" s="26"/>
      <c r="H93" s="161" t="s">
        <v>171</v>
      </c>
      <c r="I93" s="28">
        <v>9.0</v>
      </c>
      <c r="J93" s="39" t="s">
        <v>19</v>
      </c>
      <c r="K93" s="28" t="s">
        <v>335</v>
      </c>
      <c r="L93" s="33" t="s">
        <v>454</v>
      </c>
      <c r="M93" s="33"/>
      <c r="N93" s="33" t="s">
        <v>442</v>
      </c>
    </row>
    <row r="94">
      <c r="A94" s="35" t="s">
        <v>105</v>
      </c>
      <c r="B94" s="49">
        <v>28.0</v>
      </c>
      <c r="C94" s="49" t="s">
        <v>584</v>
      </c>
      <c r="D94" s="101" t="s">
        <v>26</v>
      </c>
      <c r="E94" s="25" t="s">
        <v>587</v>
      </c>
      <c r="F94" s="42"/>
      <c r="G94" s="26"/>
      <c r="H94" s="161" t="s">
        <v>588</v>
      </c>
      <c r="I94" s="28">
        <v>4.5</v>
      </c>
      <c r="J94" s="39" t="s">
        <v>19</v>
      </c>
      <c r="K94" s="28" t="s">
        <v>335</v>
      </c>
      <c r="L94" s="33" t="s">
        <v>454</v>
      </c>
      <c r="M94" s="33"/>
      <c r="N94" s="33" t="s">
        <v>442</v>
      </c>
    </row>
    <row r="95">
      <c r="A95" s="35" t="s">
        <v>105</v>
      </c>
      <c r="B95" s="49">
        <v>28.0</v>
      </c>
      <c r="C95" s="49" t="s">
        <v>584</v>
      </c>
      <c r="D95" s="101" t="s">
        <v>26</v>
      </c>
      <c r="E95" s="25" t="s">
        <v>589</v>
      </c>
      <c r="F95" s="184" t="s">
        <v>590</v>
      </c>
      <c r="G95" s="26"/>
      <c r="H95" s="161" t="s">
        <v>591</v>
      </c>
      <c r="I95" s="28">
        <v>3.0</v>
      </c>
      <c r="J95" s="39" t="s">
        <v>19</v>
      </c>
      <c r="K95" s="28" t="s">
        <v>335</v>
      </c>
      <c r="L95" s="33" t="s">
        <v>454</v>
      </c>
      <c r="M95" s="33"/>
      <c r="N95" s="33" t="s">
        <v>442</v>
      </c>
    </row>
    <row r="96">
      <c r="A96" s="35" t="s">
        <v>105</v>
      </c>
      <c r="B96" s="49">
        <v>28.0</v>
      </c>
      <c r="C96" s="49" t="s">
        <v>584</v>
      </c>
      <c r="D96" s="101" t="s">
        <v>26</v>
      </c>
      <c r="E96" s="25" t="s">
        <v>592</v>
      </c>
      <c r="F96" s="185" t="s">
        <v>593</v>
      </c>
      <c r="G96" s="26"/>
      <c r="H96" s="161" t="s">
        <v>594</v>
      </c>
      <c r="I96" s="28">
        <v>3.0</v>
      </c>
      <c r="J96" s="39" t="s">
        <v>19</v>
      </c>
      <c r="K96" s="28" t="s">
        <v>335</v>
      </c>
      <c r="L96" s="33" t="s">
        <v>454</v>
      </c>
      <c r="M96" s="33"/>
      <c r="N96" s="33" t="s">
        <v>442</v>
      </c>
    </row>
    <row r="97">
      <c r="A97" s="35" t="s">
        <v>105</v>
      </c>
      <c r="B97" s="49">
        <v>28.0</v>
      </c>
      <c r="C97" s="49" t="s">
        <v>584</v>
      </c>
      <c r="D97" s="156" t="s">
        <v>40</v>
      </c>
      <c r="E97" s="122"/>
      <c r="F97" s="79" t="s">
        <v>595</v>
      </c>
      <c r="G97" s="26"/>
      <c r="H97" s="161" t="s">
        <v>596</v>
      </c>
      <c r="I97" s="28">
        <v>5.0</v>
      </c>
      <c r="J97" s="39" t="s">
        <v>19</v>
      </c>
      <c r="K97" s="28" t="s">
        <v>335</v>
      </c>
      <c r="L97" s="33" t="s">
        <v>454</v>
      </c>
      <c r="M97" s="33"/>
      <c r="N97" s="33" t="s">
        <v>442</v>
      </c>
    </row>
    <row r="98">
      <c r="A98" s="35" t="s">
        <v>105</v>
      </c>
      <c r="B98" s="49">
        <v>28.0</v>
      </c>
      <c r="C98" s="49" t="s">
        <v>584</v>
      </c>
      <c r="D98" s="156" t="s">
        <v>40</v>
      </c>
      <c r="E98" s="122"/>
      <c r="F98" s="79" t="s">
        <v>597</v>
      </c>
      <c r="G98" s="26"/>
      <c r="H98" s="161" t="s">
        <v>598</v>
      </c>
      <c r="I98" s="28">
        <v>4.0</v>
      </c>
      <c r="J98" s="39" t="s">
        <v>19</v>
      </c>
      <c r="K98" s="28" t="s">
        <v>335</v>
      </c>
      <c r="L98" s="33" t="s">
        <v>454</v>
      </c>
      <c r="M98" s="33"/>
      <c r="N98" s="33" t="s">
        <v>442</v>
      </c>
    </row>
    <row r="99">
      <c r="A99" s="35" t="s">
        <v>105</v>
      </c>
      <c r="B99" s="49">
        <v>28.0</v>
      </c>
      <c r="C99" s="49" t="s">
        <v>584</v>
      </c>
      <c r="D99" s="156" t="s">
        <v>40</v>
      </c>
      <c r="E99" s="122"/>
      <c r="F99" s="79" t="s">
        <v>599</v>
      </c>
      <c r="G99" s="26"/>
      <c r="H99" s="161" t="s">
        <v>600</v>
      </c>
      <c r="I99" s="28">
        <v>3.0</v>
      </c>
      <c r="J99" s="39" t="s">
        <v>19</v>
      </c>
      <c r="K99" s="28" t="s">
        <v>335</v>
      </c>
      <c r="L99" s="33" t="s">
        <v>454</v>
      </c>
      <c r="M99" s="33"/>
      <c r="N99" s="33" t="s">
        <v>442</v>
      </c>
    </row>
    <row r="100">
      <c r="A100" s="35" t="s">
        <v>105</v>
      </c>
      <c r="B100" s="49">
        <v>28.0</v>
      </c>
      <c r="C100" s="49" t="s">
        <v>584</v>
      </c>
      <c r="D100" s="156" t="s">
        <v>40</v>
      </c>
      <c r="E100" s="122"/>
      <c r="F100" s="79" t="s">
        <v>601</v>
      </c>
      <c r="G100" s="26"/>
      <c r="H100" s="161" t="s">
        <v>602</v>
      </c>
      <c r="I100" s="28">
        <v>5.0</v>
      </c>
      <c r="J100" s="39" t="s">
        <v>19</v>
      </c>
      <c r="K100" s="28" t="s">
        <v>335</v>
      </c>
      <c r="L100" s="33" t="s">
        <v>454</v>
      </c>
      <c r="M100" s="33"/>
      <c r="N100" s="33" t="s">
        <v>442</v>
      </c>
    </row>
    <row r="101">
      <c r="A101" s="35" t="s">
        <v>105</v>
      </c>
      <c r="B101" s="49">
        <v>28.0</v>
      </c>
      <c r="C101" s="49" t="s">
        <v>584</v>
      </c>
      <c r="D101" s="156" t="s">
        <v>40</v>
      </c>
      <c r="E101" s="122"/>
      <c r="F101" s="79" t="s">
        <v>603</v>
      </c>
      <c r="G101" s="26"/>
      <c r="H101" s="161" t="s">
        <v>604</v>
      </c>
      <c r="I101" s="28">
        <v>4.0</v>
      </c>
      <c r="J101" s="39" t="s">
        <v>19</v>
      </c>
      <c r="K101" s="28" t="s">
        <v>335</v>
      </c>
      <c r="L101" s="33" t="s">
        <v>454</v>
      </c>
      <c r="M101" s="33"/>
      <c r="N101" s="33" t="s">
        <v>442</v>
      </c>
    </row>
    <row r="102">
      <c r="A102" s="125" t="s">
        <v>105</v>
      </c>
      <c r="B102" s="163">
        <v>28.0</v>
      </c>
      <c r="C102" s="163" t="s">
        <v>106</v>
      </c>
      <c r="D102" s="164" t="s">
        <v>26</v>
      </c>
      <c r="E102" s="175"/>
      <c r="F102" s="134" t="s">
        <v>605</v>
      </c>
      <c r="G102" s="177"/>
      <c r="H102" s="186" t="s">
        <v>606</v>
      </c>
      <c r="I102" s="127">
        <v>3.0</v>
      </c>
      <c r="J102" s="133" t="s">
        <v>19</v>
      </c>
      <c r="K102" s="28" t="s">
        <v>420</v>
      </c>
      <c r="L102" s="30" t="s">
        <v>454</v>
      </c>
      <c r="M102" s="33"/>
      <c r="N102" s="33" t="s">
        <v>607</v>
      </c>
    </row>
    <row r="103">
      <c r="A103" s="35" t="s">
        <v>105</v>
      </c>
      <c r="B103" s="49">
        <v>28.0</v>
      </c>
      <c r="C103" s="49" t="s">
        <v>106</v>
      </c>
      <c r="D103" s="101" t="s">
        <v>26</v>
      </c>
      <c r="E103" s="122"/>
      <c r="F103" s="25" t="s">
        <v>608</v>
      </c>
      <c r="G103" s="26"/>
      <c r="H103" s="52" t="s">
        <v>609</v>
      </c>
      <c r="I103" s="28">
        <v>3.0</v>
      </c>
      <c r="J103" s="39" t="s">
        <v>19</v>
      </c>
      <c r="K103" s="28" t="s">
        <v>335</v>
      </c>
      <c r="L103" s="30" t="s">
        <v>454</v>
      </c>
      <c r="M103" s="33"/>
      <c r="N103" s="33" t="s">
        <v>607</v>
      </c>
    </row>
    <row r="104">
      <c r="A104" s="35" t="s">
        <v>105</v>
      </c>
      <c r="B104" s="49">
        <v>28.0</v>
      </c>
      <c r="C104" s="49" t="s">
        <v>106</v>
      </c>
      <c r="D104" s="101" t="s">
        <v>26</v>
      </c>
      <c r="E104" s="122"/>
      <c r="F104" s="169" t="s">
        <v>610</v>
      </c>
      <c r="G104" s="187"/>
      <c r="H104" s="188" t="s">
        <v>611</v>
      </c>
      <c r="I104" s="28">
        <v>3.0</v>
      </c>
      <c r="J104" s="39" t="s">
        <v>19</v>
      </c>
      <c r="K104" s="28" t="s">
        <v>420</v>
      </c>
      <c r="L104" s="30" t="s">
        <v>454</v>
      </c>
      <c r="M104" s="33"/>
      <c r="N104" s="33" t="s">
        <v>607</v>
      </c>
    </row>
    <row r="105">
      <c r="A105" s="125" t="s">
        <v>105</v>
      </c>
      <c r="B105" s="163">
        <v>28.0</v>
      </c>
      <c r="C105" s="163" t="s">
        <v>106</v>
      </c>
      <c r="D105" s="164" t="s">
        <v>26</v>
      </c>
      <c r="E105" s="175"/>
      <c r="F105" s="134" t="s">
        <v>612</v>
      </c>
      <c r="G105" s="130"/>
      <c r="H105" s="189" t="s">
        <v>613</v>
      </c>
      <c r="I105" s="127">
        <v>3.0</v>
      </c>
      <c r="J105" s="133" t="s">
        <v>19</v>
      </c>
      <c r="K105" s="28" t="s">
        <v>420</v>
      </c>
      <c r="L105" s="30" t="s">
        <v>454</v>
      </c>
      <c r="M105" s="33"/>
      <c r="N105" s="33" t="s">
        <v>607</v>
      </c>
    </row>
    <row r="106">
      <c r="A106" s="125" t="s">
        <v>105</v>
      </c>
      <c r="B106" s="163">
        <v>28.0</v>
      </c>
      <c r="C106" s="163" t="s">
        <v>106</v>
      </c>
      <c r="D106" s="164" t="s">
        <v>26</v>
      </c>
      <c r="E106" s="175"/>
      <c r="F106" s="190" t="s">
        <v>614</v>
      </c>
      <c r="G106" s="177"/>
      <c r="H106" s="191" t="s">
        <v>615</v>
      </c>
      <c r="I106" s="127">
        <v>3.0</v>
      </c>
      <c r="J106" s="133" t="s">
        <v>19</v>
      </c>
      <c r="K106" s="28" t="s">
        <v>420</v>
      </c>
      <c r="L106" s="30" t="s">
        <v>454</v>
      </c>
      <c r="M106" s="33"/>
      <c r="N106" s="33" t="s">
        <v>607</v>
      </c>
    </row>
    <row r="107">
      <c r="A107" s="35" t="s">
        <v>105</v>
      </c>
      <c r="B107" s="49">
        <v>28.0</v>
      </c>
      <c r="C107" s="49" t="s">
        <v>106</v>
      </c>
      <c r="D107" s="101" t="s">
        <v>26</v>
      </c>
      <c r="E107" s="44" t="s">
        <v>616</v>
      </c>
      <c r="F107" s="192" t="s">
        <v>617</v>
      </c>
      <c r="G107" s="26"/>
      <c r="H107" s="75" t="s">
        <v>618</v>
      </c>
      <c r="I107" s="28">
        <v>3.0</v>
      </c>
      <c r="J107" s="39" t="s">
        <v>19</v>
      </c>
      <c r="K107" s="28" t="s">
        <v>335</v>
      </c>
      <c r="L107" s="30" t="s">
        <v>454</v>
      </c>
      <c r="M107" s="33"/>
      <c r="N107" s="33" t="s">
        <v>607</v>
      </c>
    </row>
    <row r="108">
      <c r="A108" s="35" t="s">
        <v>105</v>
      </c>
      <c r="B108" s="49">
        <v>28.0</v>
      </c>
      <c r="C108" s="49" t="s">
        <v>106</v>
      </c>
      <c r="D108" s="101" t="s">
        <v>26</v>
      </c>
      <c r="E108" s="44" t="s">
        <v>619</v>
      </c>
      <c r="F108" s="192" t="s">
        <v>620</v>
      </c>
      <c r="G108" s="26"/>
      <c r="H108" s="75" t="s">
        <v>621</v>
      </c>
      <c r="I108" s="28">
        <v>3.0</v>
      </c>
      <c r="J108" s="39" t="s">
        <v>19</v>
      </c>
      <c r="K108" s="28" t="s">
        <v>335</v>
      </c>
      <c r="L108" s="30" t="s">
        <v>454</v>
      </c>
      <c r="M108" s="33"/>
      <c r="N108" s="33" t="s">
        <v>607</v>
      </c>
    </row>
    <row r="109">
      <c r="A109" s="35" t="s">
        <v>105</v>
      </c>
      <c r="B109" s="49">
        <v>28.0</v>
      </c>
      <c r="C109" s="49" t="s">
        <v>106</v>
      </c>
      <c r="D109" s="101" t="s">
        <v>26</v>
      </c>
      <c r="E109" s="44" t="s">
        <v>622</v>
      </c>
      <c r="F109" s="192" t="s">
        <v>623</v>
      </c>
      <c r="G109" s="26"/>
      <c r="H109" s="75" t="s">
        <v>624</v>
      </c>
      <c r="I109" s="28">
        <v>6.0</v>
      </c>
      <c r="J109" s="39" t="s">
        <v>19</v>
      </c>
      <c r="K109" s="28" t="s">
        <v>335</v>
      </c>
      <c r="L109" s="30" t="s">
        <v>454</v>
      </c>
      <c r="M109" s="33"/>
      <c r="N109" s="33" t="s">
        <v>607</v>
      </c>
    </row>
    <row r="110">
      <c r="A110" s="35" t="s">
        <v>105</v>
      </c>
      <c r="B110" s="49">
        <v>28.0</v>
      </c>
      <c r="C110" s="49" t="s">
        <v>106</v>
      </c>
      <c r="D110" s="101" t="s">
        <v>26</v>
      </c>
      <c r="E110" s="44" t="s">
        <v>110</v>
      </c>
      <c r="F110" s="192" t="s">
        <v>625</v>
      </c>
      <c r="G110" s="142"/>
      <c r="H110" s="52" t="s">
        <v>626</v>
      </c>
      <c r="I110" s="28">
        <v>6.0</v>
      </c>
      <c r="J110" s="39" t="s">
        <v>19</v>
      </c>
      <c r="K110" s="28" t="s">
        <v>335</v>
      </c>
      <c r="L110" s="30" t="s">
        <v>454</v>
      </c>
      <c r="M110" s="33"/>
      <c r="N110" s="33" t="s">
        <v>607</v>
      </c>
    </row>
    <row r="111">
      <c r="A111" s="35" t="s">
        <v>105</v>
      </c>
      <c r="B111" s="49">
        <v>28.0</v>
      </c>
      <c r="C111" s="49" t="s">
        <v>106</v>
      </c>
      <c r="D111" s="101" t="s">
        <v>26</v>
      </c>
      <c r="E111" s="44" t="s">
        <v>619</v>
      </c>
      <c r="F111" s="192" t="s">
        <v>620</v>
      </c>
      <c r="G111" s="26"/>
      <c r="H111" s="193" t="s">
        <v>627</v>
      </c>
      <c r="I111" s="28">
        <v>6.0</v>
      </c>
      <c r="J111" s="39" t="s">
        <v>19</v>
      </c>
      <c r="K111" s="28" t="s">
        <v>335</v>
      </c>
      <c r="L111" s="30" t="s">
        <v>454</v>
      </c>
      <c r="M111" s="33"/>
      <c r="N111" s="33" t="s">
        <v>607</v>
      </c>
    </row>
    <row r="112">
      <c r="A112" s="125" t="s">
        <v>105</v>
      </c>
      <c r="B112" s="163">
        <v>28.0</v>
      </c>
      <c r="C112" s="163" t="s">
        <v>106</v>
      </c>
      <c r="D112" s="174" t="s">
        <v>40</v>
      </c>
      <c r="E112" s="175"/>
      <c r="F112" s="190" t="s">
        <v>628</v>
      </c>
      <c r="G112" s="194"/>
      <c r="H112" s="195" t="s">
        <v>629</v>
      </c>
      <c r="I112" s="127">
        <v>3.0</v>
      </c>
      <c r="J112" s="133" t="s">
        <v>19</v>
      </c>
      <c r="K112" s="28" t="s">
        <v>420</v>
      </c>
      <c r="L112" s="168" t="s">
        <v>454</v>
      </c>
      <c r="M112" s="33"/>
      <c r="N112" s="33" t="s">
        <v>607</v>
      </c>
    </row>
    <row r="113">
      <c r="A113" s="125" t="s">
        <v>105</v>
      </c>
      <c r="B113" s="163">
        <v>28.0</v>
      </c>
      <c r="C113" s="163" t="s">
        <v>106</v>
      </c>
      <c r="D113" s="174" t="s">
        <v>40</v>
      </c>
      <c r="E113" s="175"/>
      <c r="F113" s="190" t="s">
        <v>630</v>
      </c>
      <c r="G113" s="194"/>
      <c r="H113" s="195" t="s">
        <v>631</v>
      </c>
      <c r="I113" s="127">
        <v>3.0</v>
      </c>
      <c r="J113" s="133" t="s">
        <v>19</v>
      </c>
      <c r="K113" s="28" t="s">
        <v>420</v>
      </c>
      <c r="L113" s="168" t="s">
        <v>454</v>
      </c>
      <c r="M113" s="33"/>
      <c r="N113" s="33" t="s">
        <v>607</v>
      </c>
    </row>
    <row r="114">
      <c r="A114" s="125" t="s">
        <v>105</v>
      </c>
      <c r="B114" s="163">
        <v>28.0</v>
      </c>
      <c r="C114" s="163" t="s">
        <v>106</v>
      </c>
      <c r="D114" s="174" t="s">
        <v>40</v>
      </c>
      <c r="E114" s="175"/>
      <c r="F114" s="190" t="s">
        <v>632</v>
      </c>
      <c r="G114" s="194"/>
      <c r="H114" s="189" t="s">
        <v>633</v>
      </c>
      <c r="I114" s="127">
        <v>6.0</v>
      </c>
      <c r="J114" s="133" t="s">
        <v>19</v>
      </c>
      <c r="K114" s="28" t="s">
        <v>420</v>
      </c>
      <c r="L114" s="168" t="s">
        <v>454</v>
      </c>
      <c r="M114" s="33"/>
      <c r="N114" s="33" t="s">
        <v>607</v>
      </c>
    </row>
    <row r="115">
      <c r="A115" s="125" t="s">
        <v>105</v>
      </c>
      <c r="B115" s="163">
        <v>28.0</v>
      </c>
      <c r="C115" s="163" t="s">
        <v>106</v>
      </c>
      <c r="D115" s="174" t="s">
        <v>40</v>
      </c>
      <c r="E115" s="175"/>
      <c r="F115" s="190" t="s">
        <v>126</v>
      </c>
      <c r="G115" s="194"/>
      <c r="H115" s="195" t="s">
        <v>634</v>
      </c>
      <c r="I115" s="127">
        <v>3.0</v>
      </c>
      <c r="J115" s="133" t="s">
        <v>19</v>
      </c>
      <c r="K115" s="28" t="s">
        <v>420</v>
      </c>
      <c r="L115" s="30" t="s">
        <v>454</v>
      </c>
      <c r="M115" s="33"/>
      <c r="N115" s="33" t="s">
        <v>607</v>
      </c>
    </row>
    <row r="116">
      <c r="A116" s="56" t="s">
        <v>105</v>
      </c>
      <c r="B116" s="56">
        <v>28.0</v>
      </c>
      <c r="C116" s="56" t="s">
        <v>106</v>
      </c>
      <c r="D116" s="196" t="s">
        <v>40</v>
      </c>
      <c r="E116" s="55"/>
      <c r="F116" s="60" t="s">
        <v>128</v>
      </c>
      <c r="G116" s="61"/>
      <c r="H116" s="197" t="s">
        <v>129</v>
      </c>
      <c r="I116" s="62">
        <v>3.0</v>
      </c>
      <c r="J116" s="53" t="s">
        <v>19</v>
      </c>
      <c r="K116" s="28" t="s">
        <v>335</v>
      </c>
      <c r="L116" s="29" t="s">
        <v>454</v>
      </c>
      <c r="M116" s="198"/>
      <c r="N116" s="198" t="s">
        <v>607</v>
      </c>
    </row>
    <row r="117">
      <c r="A117" s="199" t="s">
        <v>105</v>
      </c>
      <c r="B117" s="199">
        <v>28.0</v>
      </c>
      <c r="C117" s="199" t="s">
        <v>106</v>
      </c>
      <c r="D117" s="200" t="s">
        <v>40</v>
      </c>
      <c r="E117" s="201"/>
      <c r="F117" s="202" t="s">
        <v>130</v>
      </c>
      <c r="G117" s="203"/>
      <c r="H117" s="195" t="s">
        <v>131</v>
      </c>
      <c r="I117" s="204">
        <v>3.0</v>
      </c>
      <c r="J117" s="205" t="s">
        <v>19</v>
      </c>
      <c r="K117" s="28" t="s">
        <v>420</v>
      </c>
      <c r="L117" s="29" t="s">
        <v>454</v>
      </c>
      <c r="M117" s="198"/>
      <c r="N117" s="198" t="s">
        <v>607</v>
      </c>
    </row>
    <row r="118">
      <c r="A118" s="56" t="s">
        <v>105</v>
      </c>
      <c r="B118" s="56">
        <v>28.0</v>
      </c>
      <c r="C118" s="56" t="s">
        <v>106</v>
      </c>
      <c r="D118" s="196" t="s">
        <v>40</v>
      </c>
      <c r="E118" s="55"/>
      <c r="F118" s="60" t="s">
        <v>120</v>
      </c>
      <c r="G118" s="61"/>
      <c r="H118" s="197" t="s">
        <v>121</v>
      </c>
      <c r="I118" s="62">
        <v>6.0</v>
      </c>
      <c r="J118" s="53" t="s">
        <v>19</v>
      </c>
      <c r="K118" s="28" t="s">
        <v>335</v>
      </c>
      <c r="L118" s="29" t="s">
        <v>454</v>
      </c>
      <c r="M118" s="198"/>
      <c r="N118" s="198" t="s">
        <v>607</v>
      </c>
    </row>
    <row r="119">
      <c r="A119" s="56" t="s">
        <v>105</v>
      </c>
      <c r="B119" s="56">
        <v>28.0</v>
      </c>
      <c r="C119" s="56" t="s">
        <v>106</v>
      </c>
      <c r="D119" s="196" t="s">
        <v>40</v>
      </c>
      <c r="E119" s="55"/>
      <c r="F119" s="60" t="s">
        <v>118</v>
      </c>
      <c r="G119" s="61"/>
      <c r="H119" s="197" t="s">
        <v>119</v>
      </c>
      <c r="I119" s="62">
        <v>6.0</v>
      </c>
      <c r="J119" s="53" t="s">
        <v>19</v>
      </c>
      <c r="K119" s="28" t="s">
        <v>335</v>
      </c>
      <c r="L119" s="29" t="s">
        <v>454</v>
      </c>
      <c r="M119" s="198"/>
      <c r="N119" s="198" t="s">
        <v>607</v>
      </c>
    </row>
    <row r="120">
      <c r="A120" s="199" t="s">
        <v>105</v>
      </c>
      <c r="B120" s="199">
        <v>28.0</v>
      </c>
      <c r="C120" s="199" t="s">
        <v>106</v>
      </c>
      <c r="D120" s="200" t="s">
        <v>40</v>
      </c>
      <c r="E120" s="201"/>
      <c r="F120" s="202" t="s">
        <v>122</v>
      </c>
      <c r="G120" s="203"/>
      <c r="H120" s="195" t="s">
        <v>123</v>
      </c>
      <c r="I120" s="204">
        <v>6.0</v>
      </c>
      <c r="J120" s="205" t="s">
        <v>19</v>
      </c>
      <c r="K120" s="28" t="s">
        <v>420</v>
      </c>
      <c r="L120" s="29" t="s">
        <v>454</v>
      </c>
      <c r="M120" s="198"/>
      <c r="N120" s="198" t="s">
        <v>607</v>
      </c>
    </row>
    <row r="121">
      <c r="A121" s="206" t="s">
        <v>105</v>
      </c>
      <c r="B121" s="206">
        <v>28.0</v>
      </c>
      <c r="C121" s="206" t="s">
        <v>106</v>
      </c>
      <c r="D121" s="196" t="s">
        <v>40</v>
      </c>
      <c r="E121" s="207"/>
      <c r="F121" s="60" t="s">
        <v>635</v>
      </c>
      <c r="G121" s="208"/>
      <c r="H121" s="197" t="s">
        <v>636</v>
      </c>
      <c r="I121" s="62">
        <v>3.0</v>
      </c>
      <c r="J121" s="53" t="s">
        <v>19</v>
      </c>
      <c r="K121" s="28" t="s">
        <v>335</v>
      </c>
      <c r="L121" s="29" t="s">
        <v>454</v>
      </c>
      <c r="M121" s="209"/>
      <c r="N121" s="209" t="s">
        <v>607</v>
      </c>
    </row>
    <row r="122">
      <c r="A122" s="35" t="s">
        <v>105</v>
      </c>
      <c r="B122" s="49">
        <v>28.0</v>
      </c>
      <c r="C122" s="49" t="s">
        <v>106</v>
      </c>
      <c r="D122" s="156" t="s">
        <v>40</v>
      </c>
      <c r="E122" s="122"/>
      <c r="F122" s="90" t="s">
        <v>637</v>
      </c>
      <c r="G122" s="210"/>
      <c r="H122" s="197" t="s">
        <v>638</v>
      </c>
      <c r="I122" s="28">
        <v>3.0</v>
      </c>
      <c r="J122" s="39" t="s">
        <v>19</v>
      </c>
      <c r="K122" s="28" t="s">
        <v>335</v>
      </c>
      <c r="L122" s="30" t="s">
        <v>454</v>
      </c>
      <c r="M122" s="33"/>
      <c r="N122" s="33" t="s">
        <v>607</v>
      </c>
    </row>
    <row r="123">
      <c r="A123" s="35" t="s">
        <v>105</v>
      </c>
      <c r="B123" s="49">
        <v>28.0</v>
      </c>
      <c r="C123" s="49" t="s">
        <v>106</v>
      </c>
      <c r="D123" s="156" t="s">
        <v>40</v>
      </c>
      <c r="E123" s="122"/>
      <c r="F123" s="90" t="s">
        <v>639</v>
      </c>
      <c r="G123" s="210"/>
      <c r="H123" s="197" t="s">
        <v>640</v>
      </c>
      <c r="I123" s="28">
        <v>3.0</v>
      </c>
      <c r="J123" s="39" t="s">
        <v>19</v>
      </c>
      <c r="K123" s="28" t="s">
        <v>335</v>
      </c>
      <c r="L123" s="30" t="s">
        <v>454</v>
      </c>
      <c r="M123" s="33"/>
      <c r="N123" s="33" t="s">
        <v>607</v>
      </c>
    </row>
    <row r="124">
      <c r="A124" s="35" t="s">
        <v>105</v>
      </c>
      <c r="B124" s="49">
        <v>28.0</v>
      </c>
      <c r="C124" s="49" t="s">
        <v>106</v>
      </c>
      <c r="D124" s="156" t="s">
        <v>40</v>
      </c>
      <c r="E124" s="122"/>
      <c r="F124" s="90" t="s">
        <v>641</v>
      </c>
      <c r="G124" s="210"/>
      <c r="H124" s="197" t="s">
        <v>642</v>
      </c>
      <c r="I124" s="28">
        <v>3.0</v>
      </c>
      <c r="J124" s="39" t="s">
        <v>19</v>
      </c>
      <c r="K124" s="28" t="s">
        <v>335</v>
      </c>
      <c r="L124" s="30" t="s">
        <v>454</v>
      </c>
      <c r="M124" s="33"/>
      <c r="N124" s="33" t="s">
        <v>607</v>
      </c>
    </row>
    <row r="125">
      <c r="A125" s="206" t="s">
        <v>105</v>
      </c>
      <c r="B125" s="206">
        <v>28.0</v>
      </c>
      <c r="C125" s="206" t="s">
        <v>106</v>
      </c>
      <c r="D125" s="196" t="s">
        <v>40</v>
      </c>
      <c r="E125" s="122"/>
      <c r="F125" s="90" t="s">
        <v>643</v>
      </c>
      <c r="G125" s="210"/>
      <c r="H125" s="197" t="s">
        <v>644</v>
      </c>
      <c r="I125" s="62">
        <v>6.0</v>
      </c>
      <c r="J125" s="39" t="s">
        <v>19</v>
      </c>
      <c r="K125" s="28" t="s">
        <v>335</v>
      </c>
      <c r="L125" s="33" t="s">
        <v>454</v>
      </c>
      <c r="M125" s="33"/>
      <c r="N125" s="33"/>
    </row>
    <row r="126">
      <c r="A126" s="35" t="s">
        <v>105</v>
      </c>
      <c r="B126" s="49">
        <v>28.0</v>
      </c>
      <c r="C126" s="49" t="s">
        <v>106</v>
      </c>
      <c r="D126" s="156" t="s">
        <v>40</v>
      </c>
      <c r="E126" s="122"/>
      <c r="F126" s="90" t="s">
        <v>645</v>
      </c>
      <c r="G126" s="210"/>
      <c r="H126" s="197" t="s">
        <v>646</v>
      </c>
      <c r="I126" s="28">
        <v>3.0</v>
      </c>
      <c r="J126" s="39" t="s">
        <v>19</v>
      </c>
      <c r="K126" s="28" t="s">
        <v>335</v>
      </c>
      <c r="L126" s="33" t="s">
        <v>454</v>
      </c>
      <c r="M126" s="33"/>
      <c r="N126" s="33"/>
    </row>
    <row r="127">
      <c r="A127" s="35" t="s">
        <v>105</v>
      </c>
      <c r="B127" s="49">
        <v>28.0</v>
      </c>
      <c r="C127" s="49" t="s">
        <v>106</v>
      </c>
      <c r="D127" s="156" t="s">
        <v>40</v>
      </c>
      <c r="E127" s="122"/>
      <c r="F127" s="90" t="s">
        <v>647</v>
      </c>
      <c r="G127" s="210"/>
      <c r="H127" s="197" t="s">
        <v>648</v>
      </c>
      <c r="I127" s="28">
        <v>3.0</v>
      </c>
      <c r="J127" s="39" t="s">
        <v>19</v>
      </c>
      <c r="K127" s="28" t="s">
        <v>335</v>
      </c>
      <c r="L127" s="33" t="s">
        <v>454</v>
      </c>
      <c r="M127" s="33"/>
      <c r="N127" s="33"/>
    </row>
    <row r="128">
      <c r="A128" s="35" t="s">
        <v>105</v>
      </c>
      <c r="B128" s="49">
        <v>28.0</v>
      </c>
      <c r="C128" s="49" t="s">
        <v>106</v>
      </c>
      <c r="D128" s="156" t="s">
        <v>40</v>
      </c>
      <c r="E128" s="122"/>
      <c r="F128" s="90" t="s">
        <v>649</v>
      </c>
      <c r="G128" s="210"/>
      <c r="H128" s="197" t="s">
        <v>650</v>
      </c>
      <c r="I128" s="62">
        <v>6.0</v>
      </c>
      <c r="J128" s="39" t="s">
        <v>19</v>
      </c>
      <c r="K128" s="28" t="s">
        <v>335</v>
      </c>
      <c r="L128" s="33" t="s">
        <v>454</v>
      </c>
      <c r="M128" s="33"/>
      <c r="N128" s="33"/>
    </row>
    <row r="129">
      <c r="A129" s="35" t="s">
        <v>105</v>
      </c>
      <c r="B129" s="49">
        <v>28.0</v>
      </c>
      <c r="C129" s="49" t="s">
        <v>106</v>
      </c>
      <c r="D129" s="156" t="s">
        <v>40</v>
      </c>
      <c r="E129" s="122"/>
      <c r="F129" s="90" t="s">
        <v>651</v>
      </c>
      <c r="G129" s="210"/>
      <c r="H129" s="197" t="s">
        <v>652</v>
      </c>
      <c r="I129" s="28">
        <v>3.0</v>
      </c>
      <c r="J129" s="39" t="s">
        <v>19</v>
      </c>
      <c r="K129" s="28" t="s">
        <v>335</v>
      </c>
      <c r="L129" s="33" t="s">
        <v>454</v>
      </c>
      <c r="M129" s="33"/>
      <c r="N129" s="33"/>
    </row>
    <row r="130">
      <c r="A130" s="35" t="s">
        <v>105</v>
      </c>
      <c r="B130" s="49">
        <v>28.0</v>
      </c>
      <c r="C130" s="49" t="s">
        <v>106</v>
      </c>
      <c r="D130" s="156" t="s">
        <v>40</v>
      </c>
      <c r="E130" s="122"/>
      <c r="F130" s="90" t="s">
        <v>653</v>
      </c>
      <c r="G130" s="210"/>
      <c r="H130" s="197" t="s">
        <v>654</v>
      </c>
      <c r="I130" s="62">
        <v>6.0</v>
      </c>
      <c r="J130" s="39" t="s">
        <v>19</v>
      </c>
      <c r="K130" s="28" t="s">
        <v>335</v>
      </c>
      <c r="L130" s="33" t="s">
        <v>454</v>
      </c>
      <c r="M130" s="33"/>
      <c r="N130" s="33"/>
    </row>
    <row r="131">
      <c r="A131" s="35" t="s">
        <v>105</v>
      </c>
      <c r="B131" s="49">
        <v>28.0</v>
      </c>
      <c r="C131" s="49" t="s">
        <v>106</v>
      </c>
      <c r="D131" s="156" t="s">
        <v>40</v>
      </c>
      <c r="E131" s="122"/>
      <c r="F131" s="90" t="s">
        <v>655</v>
      </c>
      <c r="G131" s="210"/>
      <c r="H131" s="197" t="s">
        <v>656</v>
      </c>
      <c r="I131" s="62">
        <v>6.0</v>
      </c>
      <c r="J131" s="39" t="s">
        <v>19</v>
      </c>
      <c r="K131" s="28" t="s">
        <v>335</v>
      </c>
      <c r="L131" s="33" t="s">
        <v>454</v>
      </c>
      <c r="M131" s="33"/>
      <c r="N131" s="33"/>
    </row>
    <row r="132">
      <c r="A132" s="35" t="s">
        <v>105</v>
      </c>
      <c r="B132" s="49">
        <v>28.0</v>
      </c>
      <c r="C132" s="49" t="s">
        <v>106</v>
      </c>
      <c r="D132" s="156" t="s">
        <v>40</v>
      </c>
      <c r="E132" s="122"/>
      <c r="F132" s="90" t="s">
        <v>637</v>
      </c>
      <c r="G132" s="210"/>
      <c r="H132" s="197" t="s">
        <v>638</v>
      </c>
      <c r="I132" s="28">
        <v>3.0</v>
      </c>
      <c r="J132" s="39" t="s">
        <v>19</v>
      </c>
      <c r="K132" s="28" t="s">
        <v>335</v>
      </c>
      <c r="L132" s="33" t="s">
        <v>454</v>
      </c>
      <c r="M132" s="33"/>
      <c r="N132" s="33"/>
    </row>
    <row r="133">
      <c r="A133" s="35" t="s">
        <v>105</v>
      </c>
      <c r="B133" s="49">
        <v>28.0</v>
      </c>
      <c r="C133" s="49" t="s">
        <v>106</v>
      </c>
      <c r="D133" s="156" t="s">
        <v>40</v>
      </c>
      <c r="E133" s="122"/>
      <c r="F133" s="90" t="s">
        <v>657</v>
      </c>
      <c r="G133" s="210"/>
      <c r="H133" s="197" t="s">
        <v>658</v>
      </c>
      <c r="I133" s="28">
        <v>3.0</v>
      </c>
      <c r="J133" s="39" t="s">
        <v>19</v>
      </c>
      <c r="K133" s="28" t="s">
        <v>335</v>
      </c>
      <c r="L133" s="33" t="s">
        <v>454</v>
      </c>
      <c r="M133" s="33"/>
      <c r="N133" s="33"/>
    </row>
    <row r="134">
      <c r="A134" s="35" t="s">
        <v>105</v>
      </c>
      <c r="B134" s="49">
        <v>28.0</v>
      </c>
      <c r="C134" s="49" t="s">
        <v>106</v>
      </c>
      <c r="D134" s="156" t="s">
        <v>40</v>
      </c>
      <c r="E134" s="122"/>
      <c r="F134" s="90" t="s">
        <v>635</v>
      </c>
      <c r="G134" s="210"/>
      <c r="H134" s="197" t="s">
        <v>636</v>
      </c>
      <c r="I134" s="28">
        <v>3.0</v>
      </c>
      <c r="J134" s="39" t="s">
        <v>19</v>
      </c>
      <c r="K134" s="28" t="s">
        <v>335</v>
      </c>
      <c r="L134" s="33" t="s">
        <v>454</v>
      </c>
      <c r="M134" s="33"/>
      <c r="N134" s="33"/>
    </row>
    <row r="135">
      <c r="A135" s="35" t="s">
        <v>105</v>
      </c>
      <c r="B135" s="49">
        <v>28.0</v>
      </c>
      <c r="C135" s="49" t="s">
        <v>106</v>
      </c>
      <c r="D135" s="156" t="s">
        <v>40</v>
      </c>
      <c r="E135" s="122"/>
      <c r="F135" s="90" t="s">
        <v>659</v>
      </c>
      <c r="G135" s="210"/>
      <c r="H135" s="197" t="s">
        <v>660</v>
      </c>
      <c r="I135" s="28">
        <v>3.0</v>
      </c>
      <c r="J135" s="39" t="s">
        <v>23</v>
      </c>
      <c r="K135" s="28" t="s">
        <v>335</v>
      </c>
      <c r="L135" s="33" t="s">
        <v>454</v>
      </c>
      <c r="M135" s="33"/>
      <c r="N135" s="33"/>
    </row>
    <row r="136">
      <c r="A136" s="35" t="s">
        <v>49</v>
      </c>
      <c r="B136" s="91">
        <v>29.0</v>
      </c>
      <c r="C136" s="49" t="s">
        <v>50</v>
      </c>
      <c r="D136" s="101" t="s">
        <v>26</v>
      </c>
      <c r="E136" s="44" t="s">
        <v>67</v>
      </c>
      <c r="F136" s="192" t="s">
        <v>661</v>
      </c>
      <c r="G136" s="26"/>
      <c r="H136" s="38" t="s">
        <v>68</v>
      </c>
      <c r="I136" s="157">
        <v>6.0</v>
      </c>
      <c r="J136" s="39" t="s">
        <v>19</v>
      </c>
      <c r="K136" s="28" t="s">
        <v>335</v>
      </c>
      <c r="L136" s="30" t="s">
        <v>454</v>
      </c>
      <c r="M136" s="33"/>
      <c r="N136" s="33" t="s">
        <v>422</v>
      </c>
    </row>
    <row r="137">
      <c r="A137" s="35" t="s">
        <v>49</v>
      </c>
      <c r="B137" s="91">
        <v>29.0</v>
      </c>
      <c r="C137" s="49" t="s">
        <v>50</v>
      </c>
      <c r="D137" s="101" t="s">
        <v>26</v>
      </c>
      <c r="E137" s="122"/>
      <c r="F137" s="90" t="s">
        <v>73</v>
      </c>
      <c r="G137" s="26"/>
      <c r="H137" s="38" t="s">
        <v>74</v>
      </c>
      <c r="I137" s="28">
        <v>6.0</v>
      </c>
      <c r="J137" s="39" t="s">
        <v>19</v>
      </c>
      <c r="K137" s="28" t="s">
        <v>335</v>
      </c>
      <c r="L137" s="30" t="s">
        <v>454</v>
      </c>
      <c r="M137" s="33"/>
      <c r="N137" s="33" t="s">
        <v>422</v>
      </c>
    </row>
    <row r="138">
      <c r="A138" s="35" t="s">
        <v>49</v>
      </c>
      <c r="B138" s="91">
        <v>29.0</v>
      </c>
      <c r="C138" s="49" t="s">
        <v>50</v>
      </c>
      <c r="D138" s="101" t="s">
        <v>26</v>
      </c>
      <c r="E138" s="122"/>
      <c r="F138" s="90" t="s">
        <v>38</v>
      </c>
      <c r="G138" s="26"/>
      <c r="H138" s="38" t="s">
        <v>662</v>
      </c>
      <c r="I138" s="28">
        <v>6.0</v>
      </c>
      <c r="J138" s="39" t="s">
        <v>19</v>
      </c>
      <c r="K138" s="28" t="s">
        <v>335</v>
      </c>
      <c r="L138" s="30" t="s">
        <v>454</v>
      </c>
      <c r="M138" s="33"/>
      <c r="N138" s="33" t="s">
        <v>422</v>
      </c>
    </row>
    <row r="139">
      <c r="A139" s="35" t="s">
        <v>49</v>
      </c>
      <c r="B139" s="91">
        <v>29.0</v>
      </c>
      <c r="C139" s="49" t="s">
        <v>50</v>
      </c>
      <c r="D139" s="101" t="s">
        <v>26</v>
      </c>
      <c r="E139" s="24"/>
      <c r="F139" s="90" t="s">
        <v>663</v>
      </c>
      <c r="G139" s="26"/>
      <c r="H139" s="38" t="s">
        <v>664</v>
      </c>
      <c r="I139" s="28">
        <v>3.0</v>
      </c>
      <c r="J139" s="39" t="s">
        <v>19</v>
      </c>
      <c r="K139" s="28" t="s">
        <v>335</v>
      </c>
      <c r="L139" s="30" t="s">
        <v>454</v>
      </c>
      <c r="M139" s="33"/>
      <c r="N139" s="33" t="s">
        <v>422</v>
      </c>
    </row>
    <row r="140">
      <c r="A140" s="35" t="s">
        <v>49</v>
      </c>
      <c r="B140" s="91">
        <v>29.0</v>
      </c>
      <c r="C140" s="49" t="s">
        <v>50</v>
      </c>
      <c r="D140" s="101" t="s">
        <v>26</v>
      </c>
      <c r="E140" s="122"/>
      <c r="F140" s="90" t="s">
        <v>665</v>
      </c>
      <c r="G140" s="26"/>
      <c r="H140" s="38" t="s">
        <v>666</v>
      </c>
      <c r="I140" s="28">
        <v>6.0</v>
      </c>
      <c r="J140" s="39" t="s">
        <v>19</v>
      </c>
      <c r="K140" s="28" t="s">
        <v>335</v>
      </c>
      <c r="L140" s="30" t="s">
        <v>454</v>
      </c>
      <c r="M140" s="33"/>
      <c r="N140" s="33" t="s">
        <v>422</v>
      </c>
    </row>
    <row r="141">
      <c r="A141" s="35" t="s">
        <v>49</v>
      </c>
      <c r="B141" s="91">
        <v>29.0</v>
      </c>
      <c r="C141" s="49" t="s">
        <v>50</v>
      </c>
      <c r="D141" s="101" t="s">
        <v>26</v>
      </c>
      <c r="E141" s="122"/>
      <c r="F141" s="90" t="s">
        <v>667</v>
      </c>
      <c r="G141" s="26"/>
      <c r="H141" s="38" t="s">
        <v>668</v>
      </c>
      <c r="I141" s="28">
        <v>3.0</v>
      </c>
      <c r="J141" s="39" t="s">
        <v>19</v>
      </c>
      <c r="K141" s="28" t="s">
        <v>335</v>
      </c>
      <c r="L141" s="30" t="s">
        <v>454</v>
      </c>
      <c r="M141" s="33"/>
      <c r="N141" s="33" t="s">
        <v>422</v>
      </c>
    </row>
    <row r="142">
      <c r="A142" s="35" t="s">
        <v>49</v>
      </c>
      <c r="B142" s="91">
        <v>29.0</v>
      </c>
      <c r="C142" s="49" t="s">
        <v>50</v>
      </c>
      <c r="D142" s="101" t="s">
        <v>26</v>
      </c>
      <c r="E142" s="44" t="s">
        <v>669</v>
      </c>
      <c r="F142" s="192" t="s">
        <v>670</v>
      </c>
      <c r="G142" s="26"/>
      <c r="H142" s="38" t="s">
        <v>671</v>
      </c>
      <c r="I142" s="28">
        <v>6.0</v>
      </c>
      <c r="J142" s="39" t="s">
        <v>19</v>
      </c>
      <c r="K142" s="28" t="s">
        <v>335</v>
      </c>
      <c r="L142" s="30" t="s">
        <v>454</v>
      </c>
      <c r="M142" s="33"/>
      <c r="N142" s="33" t="s">
        <v>422</v>
      </c>
    </row>
    <row r="143">
      <c r="A143" s="125" t="s">
        <v>49</v>
      </c>
      <c r="B143" s="211">
        <v>29.0</v>
      </c>
      <c r="C143" s="163" t="s">
        <v>50</v>
      </c>
      <c r="D143" s="164" t="s">
        <v>26</v>
      </c>
      <c r="E143" s="175"/>
      <c r="F143" s="190" t="s">
        <v>672</v>
      </c>
      <c r="G143" s="130"/>
      <c r="H143" s="212" t="s">
        <v>673</v>
      </c>
      <c r="I143" s="127">
        <v>4.0</v>
      </c>
      <c r="J143" s="133" t="s">
        <v>19</v>
      </c>
      <c r="K143" s="28" t="s">
        <v>420</v>
      </c>
      <c r="L143" s="168" t="s">
        <v>454</v>
      </c>
      <c r="M143" s="33"/>
      <c r="N143" s="33" t="s">
        <v>422</v>
      </c>
    </row>
    <row r="144">
      <c r="A144" s="35" t="s">
        <v>49</v>
      </c>
      <c r="B144" s="91">
        <v>29.0</v>
      </c>
      <c r="C144" s="49" t="s">
        <v>50</v>
      </c>
      <c r="D144" s="101" t="s">
        <v>26</v>
      </c>
      <c r="E144" s="122"/>
      <c r="F144" s="90" t="s">
        <v>674</v>
      </c>
      <c r="G144" s="26"/>
      <c r="H144" s="38" t="s">
        <v>675</v>
      </c>
      <c r="I144" s="28">
        <v>4.0</v>
      </c>
      <c r="J144" s="39" t="s">
        <v>23</v>
      </c>
      <c r="K144" s="28" t="s">
        <v>335</v>
      </c>
      <c r="L144" s="30" t="s">
        <v>454</v>
      </c>
      <c r="M144" s="33"/>
      <c r="N144" s="33" t="s">
        <v>422</v>
      </c>
    </row>
    <row r="145">
      <c r="A145" s="35" t="s">
        <v>49</v>
      </c>
      <c r="B145" s="91">
        <v>29.0</v>
      </c>
      <c r="C145" s="49" t="s">
        <v>50</v>
      </c>
      <c r="D145" s="101" t="s">
        <v>26</v>
      </c>
      <c r="E145" s="122"/>
      <c r="F145" s="90" t="s">
        <v>676</v>
      </c>
      <c r="G145" s="26"/>
      <c r="H145" s="38" t="s">
        <v>677</v>
      </c>
      <c r="I145" s="28">
        <v>6.0</v>
      </c>
      <c r="J145" s="39" t="s">
        <v>19</v>
      </c>
      <c r="K145" s="28" t="s">
        <v>335</v>
      </c>
      <c r="L145" s="33" t="s">
        <v>454</v>
      </c>
      <c r="M145" s="33"/>
      <c r="N145" s="33" t="s">
        <v>422</v>
      </c>
    </row>
    <row r="146">
      <c r="A146" s="35" t="s">
        <v>49</v>
      </c>
      <c r="B146" s="91">
        <v>29.0</v>
      </c>
      <c r="C146" s="49" t="s">
        <v>50</v>
      </c>
      <c r="D146" s="101" t="s">
        <v>26</v>
      </c>
      <c r="E146" s="122"/>
      <c r="F146" s="90" t="s">
        <v>678</v>
      </c>
      <c r="G146" s="26"/>
      <c r="H146" s="38" t="s">
        <v>679</v>
      </c>
      <c r="I146" s="28">
        <v>6.0</v>
      </c>
      <c r="J146" s="39" t="s">
        <v>19</v>
      </c>
      <c r="K146" s="28" t="s">
        <v>335</v>
      </c>
      <c r="L146" s="30" t="s">
        <v>454</v>
      </c>
      <c r="M146" s="33"/>
      <c r="N146" s="33" t="s">
        <v>422</v>
      </c>
    </row>
    <row r="147">
      <c r="A147" s="35" t="s">
        <v>49</v>
      </c>
      <c r="B147" s="91">
        <v>29.0</v>
      </c>
      <c r="C147" s="49" t="s">
        <v>50</v>
      </c>
      <c r="D147" s="101" t="s">
        <v>26</v>
      </c>
      <c r="E147" s="122"/>
      <c r="F147" s="90" t="s">
        <v>59</v>
      </c>
      <c r="G147" s="26"/>
      <c r="H147" s="38" t="s">
        <v>60</v>
      </c>
      <c r="I147" s="28">
        <v>2.0</v>
      </c>
      <c r="J147" s="39" t="s">
        <v>19</v>
      </c>
      <c r="K147" s="28" t="s">
        <v>335</v>
      </c>
      <c r="L147" s="30" t="s">
        <v>454</v>
      </c>
      <c r="M147" s="33"/>
      <c r="N147" s="33" t="s">
        <v>422</v>
      </c>
    </row>
    <row r="148">
      <c r="A148" s="35" t="s">
        <v>49</v>
      </c>
      <c r="B148" s="91">
        <v>29.0</v>
      </c>
      <c r="C148" s="49" t="s">
        <v>50</v>
      </c>
      <c r="D148" s="156" t="s">
        <v>40</v>
      </c>
      <c r="E148" s="122"/>
      <c r="F148" s="90" t="s">
        <v>75</v>
      </c>
      <c r="G148" s="26"/>
      <c r="H148" s="38" t="s">
        <v>76</v>
      </c>
      <c r="I148" s="28">
        <v>6.0</v>
      </c>
      <c r="J148" s="39" t="s">
        <v>19</v>
      </c>
      <c r="K148" s="28" t="s">
        <v>335</v>
      </c>
      <c r="L148" s="30" t="s">
        <v>454</v>
      </c>
      <c r="M148" s="33"/>
      <c r="N148" s="33" t="s">
        <v>422</v>
      </c>
    </row>
    <row r="149">
      <c r="A149" s="35" t="s">
        <v>49</v>
      </c>
      <c r="B149" s="91">
        <v>29.0</v>
      </c>
      <c r="C149" s="49" t="s">
        <v>50</v>
      </c>
      <c r="D149" s="156" t="s">
        <v>40</v>
      </c>
      <c r="E149" s="122"/>
      <c r="F149" s="90" t="s">
        <v>79</v>
      </c>
      <c r="G149" s="26"/>
      <c r="H149" s="38" t="s">
        <v>80</v>
      </c>
      <c r="I149" s="28">
        <v>6.0</v>
      </c>
      <c r="J149" s="39" t="s">
        <v>19</v>
      </c>
      <c r="K149" s="28" t="s">
        <v>335</v>
      </c>
      <c r="L149" s="30" t="s">
        <v>454</v>
      </c>
      <c r="M149" s="33"/>
      <c r="N149" s="33" t="s">
        <v>422</v>
      </c>
    </row>
    <row r="150">
      <c r="A150" s="125" t="s">
        <v>49</v>
      </c>
      <c r="B150" s="211">
        <v>29.0</v>
      </c>
      <c r="C150" s="163" t="s">
        <v>50</v>
      </c>
      <c r="D150" s="174" t="s">
        <v>40</v>
      </c>
      <c r="E150" s="175"/>
      <c r="F150" s="213" t="s">
        <v>83</v>
      </c>
      <c r="G150" s="130"/>
      <c r="H150" s="212" t="s">
        <v>84</v>
      </c>
      <c r="I150" s="127">
        <v>6.0</v>
      </c>
      <c r="J150" s="133" t="s">
        <v>19</v>
      </c>
      <c r="K150" s="28" t="s">
        <v>420</v>
      </c>
      <c r="L150" s="168" t="s">
        <v>454</v>
      </c>
      <c r="M150" s="140"/>
      <c r="N150" s="140" t="s">
        <v>422</v>
      </c>
    </row>
    <row r="151">
      <c r="A151" s="35" t="s">
        <v>49</v>
      </c>
      <c r="B151" s="91">
        <v>29.0</v>
      </c>
      <c r="C151" s="49" t="s">
        <v>50</v>
      </c>
      <c r="D151" s="156" t="s">
        <v>40</v>
      </c>
      <c r="E151" s="122"/>
      <c r="F151" s="90" t="s">
        <v>87</v>
      </c>
      <c r="G151" s="26"/>
      <c r="H151" s="38" t="s">
        <v>88</v>
      </c>
      <c r="I151" s="28">
        <v>6.0</v>
      </c>
      <c r="J151" s="39" t="s">
        <v>19</v>
      </c>
      <c r="K151" s="28" t="s">
        <v>335</v>
      </c>
      <c r="L151" s="30" t="s">
        <v>454</v>
      </c>
      <c r="M151" s="33"/>
      <c r="N151" s="33" t="s">
        <v>422</v>
      </c>
    </row>
    <row r="152">
      <c r="A152" s="35" t="s">
        <v>49</v>
      </c>
      <c r="B152" s="91">
        <v>29.0</v>
      </c>
      <c r="C152" s="49" t="s">
        <v>50</v>
      </c>
      <c r="D152" s="156" t="s">
        <v>40</v>
      </c>
      <c r="E152" s="122"/>
      <c r="F152" s="90" t="s">
        <v>680</v>
      </c>
      <c r="G152" s="26"/>
      <c r="H152" s="38" t="s">
        <v>681</v>
      </c>
      <c r="I152" s="28">
        <v>6.0</v>
      </c>
      <c r="J152" s="39" t="s">
        <v>19</v>
      </c>
      <c r="K152" s="28" t="s">
        <v>335</v>
      </c>
      <c r="L152" s="30" t="s">
        <v>454</v>
      </c>
      <c r="M152" s="33"/>
      <c r="N152" s="33" t="s">
        <v>422</v>
      </c>
    </row>
    <row r="153">
      <c r="A153" s="35" t="s">
        <v>49</v>
      </c>
      <c r="B153" s="91">
        <v>29.0</v>
      </c>
      <c r="C153" s="49" t="s">
        <v>50</v>
      </c>
      <c r="D153" s="156" t="s">
        <v>40</v>
      </c>
      <c r="E153" s="122"/>
      <c r="F153" s="90" t="s">
        <v>682</v>
      </c>
      <c r="G153" s="26"/>
      <c r="H153" s="38" t="s">
        <v>683</v>
      </c>
      <c r="I153" s="28">
        <v>4.0</v>
      </c>
      <c r="J153" s="39" t="s">
        <v>19</v>
      </c>
      <c r="K153" s="28" t="s">
        <v>335</v>
      </c>
      <c r="L153" s="30" t="s">
        <v>454</v>
      </c>
      <c r="M153" s="33"/>
      <c r="N153" s="33" t="s">
        <v>422</v>
      </c>
    </row>
    <row r="154">
      <c r="A154" s="35" t="s">
        <v>49</v>
      </c>
      <c r="B154" s="91">
        <v>29.0</v>
      </c>
      <c r="C154" s="49" t="s">
        <v>50</v>
      </c>
      <c r="D154" s="156" t="s">
        <v>40</v>
      </c>
      <c r="E154" s="214"/>
      <c r="F154" s="90" t="s">
        <v>684</v>
      </c>
      <c r="G154" s="26"/>
      <c r="H154" s="38" t="s">
        <v>685</v>
      </c>
      <c r="I154" s="28">
        <v>3.0</v>
      </c>
      <c r="J154" s="39" t="s">
        <v>19</v>
      </c>
      <c r="K154" s="28" t="s">
        <v>335</v>
      </c>
      <c r="L154" s="30" t="s">
        <v>454</v>
      </c>
      <c r="M154" s="33"/>
      <c r="N154" s="33" t="s">
        <v>422</v>
      </c>
    </row>
    <row r="155">
      <c r="A155" s="35" t="s">
        <v>49</v>
      </c>
      <c r="B155" s="91">
        <v>29.0</v>
      </c>
      <c r="C155" s="49" t="s">
        <v>50</v>
      </c>
      <c r="D155" s="156" t="s">
        <v>40</v>
      </c>
      <c r="E155" s="122"/>
      <c r="F155" s="90" t="s">
        <v>686</v>
      </c>
      <c r="G155" s="26"/>
      <c r="H155" s="38" t="s">
        <v>687</v>
      </c>
      <c r="I155" s="28">
        <v>3.0</v>
      </c>
      <c r="J155" s="39" t="s">
        <v>19</v>
      </c>
      <c r="K155" s="28" t="s">
        <v>335</v>
      </c>
      <c r="L155" s="30" t="s">
        <v>454</v>
      </c>
      <c r="M155" s="33"/>
      <c r="N155" s="33" t="s">
        <v>422</v>
      </c>
    </row>
    <row r="156">
      <c r="A156" s="35" t="s">
        <v>49</v>
      </c>
      <c r="B156" s="91">
        <v>29.0</v>
      </c>
      <c r="C156" s="49" t="s">
        <v>50</v>
      </c>
      <c r="D156" s="156" t="s">
        <v>40</v>
      </c>
      <c r="E156" s="122"/>
      <c r="F156" s="90" t="s">
        <v>688</v>
      </c>
      <c r="G156" s="26"/>
      <c r="H156" s="38" t="s">
        <v>689</v>
      </c>
      <c r="I156" s="28">
        <v>3.0</v>
      </c>
      <c r="J156" s="39" t="s">
        <v>19</v>
      </c>
      <c r="K156" s="28" t="s">
        <v>335</v>
      </c>
      <c r="L156" s="30" t="s">
        <v>454</v>
      </c>
      <c r="M156" s="33"/>
      <c r="N156" s="33" t="s">
        <v>422</v>
      </c>
    </row>
    <row r="157">
      <c r="A157" s="35" t="s">
        <v>49</v>
      </c>
      <c r="B157" s="91">
        <v>29.0</v>
      </c>
      <c r="C157" s="49" t="s">
        <v>50</v>
      </c>
      <c r="D157" s="156" t="s">
        <v>40</v>
      </c>
      <c r="E157" s="122"/>
      <c r="F157" s="90" t="s">
        <v>690</v>
      </c>
      <c r="G157" s="26"/>
      <c r="H157" s="38" t="s">
        <v>691</v>
      </c>
      <c r="I157" s="28">
        <v>5.0</v>
      </c>
      <c r="J157" s="39" t="s">
        <v>19</v>
      </c>
      <c r="K157" s="28" t="s">
        <v>335</v>
      </c>
      <c r="L157" s="30" t="s">
        <v>454</v>
      </c>
      <c r="M157" s="33"/>
      <c r="N157" s="33" t="s">
        <v>422</v>
      </c>
    </row>
    <row r="158">
      <c r="A158" s="35" t="s">
        <v>49</v>
      </c>
      <c r="B158" s="91">
        <v>29.0</v>
      </c>
      <c r="C158" s="49" t="s">
        <v>50</v>
      </c>
      <c r="D158" s="156" t="s">
        <v>40</v>
      </c>
      <c r="E158" s="44" t="s">
        <v>692</v>
      </c>
      <c r="F158" s="192" t="s">
        <v>693</v>
      </c>
      <c r="G158" s="26"/>
      <c r="H158" s="38" t="s">
        <v>694</v>
      </c>
      <c r="I158" s="28">
        <v>5.0</v>
      </c>
      <c r="J158" s="39" t="s">
        <v>19</v>
      </c>
      <c r="K158" s="28" t="s">
        <v>335</v>
      </c>
      <c r="L158" s="30" t="s">
        <v>454</v>
      </c>
      <c r="M158" s="33"/>
      <c r="N158" s="33" t="s">
        <v>422</v>
      </c>
    </row>
    <row r="159">
      <c r="A159" s="35" t="s">
        <v>49</v>
      </c>
      <c r="B159" s="91">
        <v>29.0</v>
      </c>
      <c r="C159" s="49" t="s">
        <v>50</v>
      </c>
      <c r="D159" s="156" t="s">
        <v>40</v>
      </c>
      <c r="E159" s="122"/>
      <c r="F159" s="90" t="s">
        <v>695</v>
      </c>
      <c r="G159" s="26"/>
      <c r="H159" s="38" t="s">
        <v>696</v>
      </c>
      <c r="I159" s="28">
        <v>3.0</v>
      </c>
      <c r="J159" s="39" t="s">
        <v>19</v>
      </c>
      <c r="K159" s="28" t="s">
        <v>335</v>
      </c>
      <c r="L159" s="30" t="s">
        <v>454</v>
      </c>
      <c r="M159" s="33"/>
      <c r="N159" s="33" t="s">
        <v>422</v>
      </c>
    </row>
    <row r="160">
      <c r="A160" s="35" t="s">
        <v>49</v>
      </c>
      <c r="B160" s="91">
        <v>29.0</v>
      </c>
      <c r="C160" s="49" t="s">
        <v>50</v>
      </c>
      <c r="D160" s="156" t="s">
        <v>40</v>
      </c>
      <c r="E160" s="122"/>
      <c r="F160" s="90" t="s">
        <v>103</v>
      </c>
      <c r="G160" s="26"/>
      <c r="H160" s="38" t="s">
        <v>697</v>
      </c>
      <c r="I160" s="28">
        <v>2.0</v>
      </c>
      <c r="J160" s="39" t="s">
        <v>19</v>
      </c>
      <c r="K160" s="28" t="s">
        <v>335</v>
      </c>
      <c r="L160" s="30" t="s">
        <v>454</v>
      </c>
      <c r="M160" s="33"/>
      <c r="N160" s="33" t="s">
        <v>422</v>
      </c>
    </row>
    <row r="161">
      <c r="A161" s="35" t="s">
        <v>307</v>
      </c>
      <c r="B161" s="215">
        <v>23.0</v>
      </c>
      <c r="C161" s="49" t="s">
        <v>308</v>
      </c>
      <c r="D161" s="101" t="s">
        <v>26</v>
      </c>
      <c r="E161" s="122"/>
      <c r="F161" s="44" t="s">
        <v>698</v>
      </c>
      <c r="G161" s="26"/>
      <c r="H161" s="38" t="s">
        <v>699</v>
      </c>
      <c r="I161" s="28">
        <v>4.0</v>
      </c>
      <c r="J161" s="39" t="s">
        <v>19</v>
      </c>
      <c r="K161" s="28" t="s">
        <v>335</v>
      </c>
      <c r="L161" s="30" t="s">
        <v>454</v>
      </c>
      <c r="M161" s="33"/>
      <c r="N161" s="33" t="s">
        <v>422</v>
      </c>
    </row>
    <row r="162">
      <c r="A162" s="35" t="s">
        <v>307</v>
      </c>
      <c r="B162" s="215">
        <v>23.0</v>
      </c>
      <c r="C162" s="49" t="s">
        <v>308</v>
      </c>
      <c r="D162" s="101" t="s">
        <v>26</v>
      </c>
      <c r="E162" s="122"/>
      <c r="F162" s="44" t="s">
        <v>700</v>
      </c>
      <c r="G162" s="26"/>
      <c r="H162" s="38" t="s">
        <v>701</v>
      </c>
      <c r="I162" s="28">
        <v>6.0</v>
      </c>
      <c r="J162" s="39" t="s">
        <v>19</v>
      </c>
      <c r="K162" s="28" t="s">
        <v>335</v>
      </c>
      <c r="L162" s="30" t="s">
        <v>454</v>
      </c>
      <c r="M162" s="33"/>
      <c r="N162" s="33" t="s">
        <v>422</v>
      </c>
    </row>
    <row r="163">
      <c r="A163" s="35" t="s">
        <v>307</v>
      </c>
      <c r="B163" s="215">
        <v>23.0</v>
      </c>
      <c r="C163" s="49" t="s">
        <v>308</v>
      </c>
      <c r="D163" s="101" t="s">
        <v>26</v>
      </c>
      <c r="E163" s="122"/>
      <c r="F163" s="44" t="s">
        <v>702</v>
      </c>
      <c r="G163" s="26"/>
      <c r="H163" s="38" t="s">
        <v>703</v>
      </c>
      <c r="I163" s="28">
        <v>6.0</v>
      </c>
      <c r="J163" s="39" t="s">
        <v>19</v>
      </c>
      <c r="K163" s="28" t="s">
        <v>335</v>
      </c>
      <c r="L163" s="30" t="s">
        <v>454</v>
      </c>
      <c r="M163" s="33"/>
      <c r="N163" s="33" t="s">
        <v>422</v>
      </c>
    </row>
    <row r="164">
      <c r="A164" s="35" t="s">
        <v>307</v>
      </c>
      <c r="B164" s="215">
        <v>23.0</v>
      </c>
      <c r="C164" s="49" t="s">
        <v>308</v>
      </c>
      <c r="D164" s="101" t="s">
        <v>26</v>
      </c>
      <c r="E164" s="122"/>
      <c r="F164" s="44" t="s">
        <v>704</v>
      </c>
      <c r="G164" s="26"/>
      <c r="H164" s="38" t="s">
        <v>705</v>
      </c>
      <c r="I164" s="28">
        <v>8.0</v>
      </c>
      <c r="J164" s="39" t="s">
        <v>19</v>
      </c>
      <c r="K164" s="28" t="s">
        <v>335</v>
      </c>
      <c r="L164" s="30" t="s">
        <v>454</v>
      </c>
      <c r="M164" s="33"/>
      <c r="N164" s="33" t="s">
        <v>422</v>
      </c>
    </row>
    <row r="165">
      <c r="A165" s="35" t="s">
        <v>307</v>
      </c>
      <c r="B165" s="215">
        <v>23.0</v>
      </c>
      <c r="C165" s="49" t="s">
        <v>308</v>
      </c>
      <c r="D165" s="101" t="s">
        <v>26</v>
      </c>
      <c r="E165" s="122"/>
      <c r="F165" s="44" t="s">
        <v>315</v>
      </c>
      <c r="G165" s="26"/>
      <c r="H165" s="38" t="s">
        <v>706</v>
      </c>
      <c r="I165" s="28">
        <v>9.0</v>
      </c>
      <c r="J165" s="39" t="s">
        <v>19</v>
      </c>
      <c r="K165" s="28" t="s">
        <v>335</v>
      </c>
      <c r="L165" s="30" t="s">
        <v>454</v>
      </c>
      <c r="M165" s="33"/>
      <c r="N165" s="33" t="s">
        <v>422</v>
      </c>
    </row>
    <row r="166">
      <c r="A166" s="35" t="s">
        <v>307</v>
      </c>
      <c r="B166" s="215">
        <v>23.0</v>
      </c>
      <c r="C166" s="49" t="s">
        <v>324</v>
      </c>
      <c r="D166" s="101" t="s">
        <v>26</v>
      </c>
      <c r="E166" s="122"/>
      <c r="F166" s="216" t="s">
        <v>707</v>
      </c>
      <c r="G166" s="142"/>
      <c r="H166" s="153" t="s">
        <v>708</v>
      </c>
      <c r="I166" s="28">
        <v>6.0</v>
      </c>
      <c r="J166" s="39" t="s">
        <v>19</v>
      </c>
      <c r="K166" s="28" t="s">
        <v>166</v>
      </c>
      <c r="L166" s="33" t="s">
        <v>29</v>
      </c>
      <c r="M166" s="33">
        <v>6.0</v>
      </c>
      <c r="N166" s="33" t="s">
        <v>422</v>
      </c>
    </row>
    <row r="167">
      <c r="A167" s="35" t="s">
        <v>307</v>
      </c>
      <c r="B167" s="88">
        <v>23.0</v>
      </c>
      <c r="C167" s="49" t="s">
        <v>324</v>
      </c>
      <c r="D167" s="101" t="s">
        <v>26</v>
      </c>
      <c r="E167" s="122"/>
      <c r="F167" s="216" t="s">
        <v>709</v>
      </c>
      <c r="G167" s="26"/>
      <c r="H167" s="153" t="s">
        <v>710</v>
      </c>
      <c r="I167" s="28">
        <v>6.0</v>
      </c>
      <c r="J167" s="39" t="s">
        <v>19</v>
      </c>
      <c r="K167" s="28" t="s">
        <v>166</v>
      </c>
      <c r="L167" s="33" t="s">
        <v>29</v>
      </c>
      <c r="M167" s="33">
        <v>7.0</v>
      </c>
      <c r="N167" s="33" t="s">
        <v>422</v>
      </c>
    </row>
    <row r="168">
      <c r="A168" s="35" t="s">
        <v>307</v>
      </c>
      <c r="B168" s="215">
        <v>23.0</v>
      </c>
      <c r="C168" s="49" t="s">
        <v>324</v>
      </c>
      <c r="D168" s="156" t="s">
        <v>40</v>
      </c>
      <c r="E168" s="122"/>
      <c r="F168" s="216" t="s">
        <v>711</v>
      </c>
      <c r="G168" s="142"/>
      <c r="H168" s="153" t="s">
        <v>712</v>
      </c>
      <c r="I168" s="28">
        <v>6.0</v>
      </c>
      <c r="J168" s="39" t="s">
        <v>19</v>
      </c>
      <c r="K168" s="28" t="s">
        <v>166</v>
      </c>
      <c r="L168" s="33" t="s">
        <v>29</v>
      </c>
      <c r="M168" s="33">
        <v>9.0</v>
      </c>
      <c r="N168" s="33" t="s">
        <v>422</v>
      </c>
    </row>
    <row r="169">
      <c r="A169" s="35" t="s">
        <v>307</v>
      </c>
      <c r="B169" s="88">
        <v>23.0</v>
      </c>
      <c r="C169" s="49" t="s">
        <v>324</v>
      </c>
      <c r="D169" s="156" t="s">
        <v>40</v>
      </c>
      <c r="E169" s="122"/>
      <c r="F169" s="216" t="s">
        <v>327</v>
      </c>
      <c r="G169" s="26"/>
      <c r="H169" s="153" t="s">
        <v>713</v>
      </c>
      <c r="I169" s="28">
        <v>9.0</v>
      </c>
      <c r="J169" s="39" t="s">
        <v>19</v>
      </c>
      <c r="K169" s="28" t="s">
        <v>166</v>
      </c>
      <c r="L169" s="33" t="s">
        <v>29</v>
      </c>
      <c r="M169" s="33">
        <v>7.0</v>
      </c>
      <c r="N169" s="33" t="s">
        <v>422</v>
      </c>
    </row>
    <row r="170">
      <c r="A170" s="35" t="s">
        <v>307</v>
      </c>
      <c r="B170" s="215">
        <v>23.0</v>
      </c>
      <c r="C170" s="49" t="s">
        <v>324</v>
      </c>
      <c r="D170" s="156" t="s">
        <v>40</v>
      </c>
      <c r="E170" s="122"/>
      <c r="F170" s="216" t="s">
        <v>714</v>
      </c>
      <c r="G170" s="26"/>
      <c r="H170" s="153" t="s">
        <v>715</v>
      </c>
      <c r="I170" s="28">
        <v>9.0</v>
      </c>
      <c r="J170" s="39" t="s">
        <v>19</v>
      </c>
      <c r="K170" s="28" t="s">
        <v>166</v>
      </c>
      <c r="L170" s="33" t="s">
        <v>29</v>
      </c>
      <c r="M170" s="33">
        <v>17.0</v>
      </c>
      <c r="N170" s="33" t="s">
        <v>422</v>
      </c>
    </row>
    <row r="171">
      <c r="A171" s="35" t="s">
        <v>331</v>
      </c>
      <c r="B171" s="91">
        <v>30.0</v>
      </c>
      <c r="C171" s="92" t="s">
        <v>332</v>
      </c>
      <c r="D171" s="156" t="s">
        <v>16</v>
      </c>
      <c r="E171" s="73" t="s">
        <v>716</v>
      </c>
      <c r="F171" s="217"/>
      <c r="G171" s="93"/>
      <c r="H171" s="94" t="s">
        <v>334</v>
      </c>
      <c r="I171" s="95">
        <v>3.0</v>
      </c>
      <c r="J171" s="39" t="s">
        <v>23</v>
      </c>
      <c r="K171" s="28" t="s">
        <v>335</v>
      </c>
      <c r="L171" s="30" t="s">
        <v>454</v>
      </c>
      <c r="M171" s="33">
        <v>16.0</v>
      </c>
      <c r="N171" s="33" t="s">
        <v>422</v>
      </c>
    </row>
    <row r="172">
      <c r="A172" s="35" t="s">
        <v>331</v>
      </c>
      <c r="B172" s="91">
        <v>30.0</v>
      </c>
      <c r="C172" s="92" t="s">
        <v>332</v>
      </c>
      <c r="D172" s="156" t="s">
        <v>16</v>
      </c>
      <c r="E172" s="74" t="s">
        <v>717</v>
      </c>
      <c r="F172" s="217"/>
      <c r="G172" s="93"/>
      <c r="H172" s="94" t="s">
        <v>337</v>
      </c>
      <c r="I172" s="95">
        <v>3.0</v>
      </c>
      <c r="J172" s="39" t="s">
        <v>23</v>
      </c>
      <c r="K172" s="28" t="s">
        <v>335</v>
      </c>
      <c r="L172" s="30" t="s">
        <v>454</v>
      </c>
      <c r="M172" s="33">
        <v>2.0</v>
      </c>
      <c r="N172" s="33" t="s">
        <v>422</v>
      </c>
    </row>
    <row r="173">
      <c r="A173" s="35" t="s">
        <v>331</v>
      </c>
      <c r="B173" s="91">
        <v>30.0</v>
      </c>
      <c r="C173" s="92" t="s">
        <v>332</v>
      </c>
      <c r="D173" s="156" t="s">
        <v>16</v>
      </c>
      <c r="E173" s="74" t="s">
        <v>718</v>
      </c>
      <c r="F173" s="217"/>
      <c r="G173" s="93"/>
      <c r="H173" s="94" t="s">
        <v>339</v>
      </c>
      <c r="I173" s="95">
        <v>3.0</v>
      </c>
      <c r="J173" s="39" t="s">
        <v>23</v>
      </c>
      <c r="K173" s="28" t="s">
        <v>335</v>
      </c>
      <c r="L173" s="30" t="s">
        <v>454</v>
      </c>
      <c r="M173" s="33">
        <v>7.0</v>
      </c>
      <c r="N173" s="33" t="s">
        <v>422</v>
      </c>
    </row>
    <row r="174">
      <c r="A174" s="35" t="s">
        <v>331</v>
      </c>
      <c r="B174" s="91">
        <v>30.0</v>
      </c>
      <c r="C174" s="92" t="s">
        <v>332</v>
      </c>
      <c r="D174" s="156" t="s">
        <v>16</v>
      </c>
      <c r="E174" s="73" t="s">
        <v>719</v>
      </c>
      <c r="F174" s="217"/>
      <c r="G174" s="94"/>
      <c r="H174" s="94" t="s">
        <v>341</v>
      </c>
      <c r="I174" s="95">
        <v>3.0</v>
      </c>
      <c r="J174" s="39" t="s">
        <v>23</v>
      </c>
      <c r="K174" s="28" t="s">
        <v>335</v>
      </c>
      <c r="L174" s="30" t="s">
        <v>454</v>
      </c>
      <c r="M174" s="33">
        <v>8.0</v>
      </c>
      <c r="N174" s="33" t="s">
        <v>422</v>
      </c>
    </row>
    <row r="175" ht="34.5" customHeight="1">
      <c r="A175" s="35" t="s">
        <v>331</v>
      </c>
      <c r="B175" s="91">
        <v>30.0</v>
      </c>
      <c r="C175" s="92" t="s">
        <v>332</v>
      </c>
      <c r="D175" s="156" t="s">
        <v>16</v>
      </c>
      <c r="E175" s="73" t="s">
        <v>720</v>
      </c>
      <c r="F175" s="217"/>
      <c r="G175" s="94"/>
      <c r="H175" s="94" t="s">
        <v>343</v>
      </c>
      <c r="I175" s="95">
        <v>3.0</v>
      </c>
      <c r="J175" s="39" t="s">
        <v>23</v>
      </c>
      <c r="K175" s="28" t="s">
        <v>335</v>
      </c>
      <c r="L175" s="30" t="s">
        <v>454</v>
      </c>
      <c r="M175" s="33">
        <v>27.0</v>
      </c>
      <c r="N175" s="33" t="s">
        <v>422</v>
      </c>
    </row>
    <row r="176" ht="34.5" customHeight="1">
      <c r="A176" s="35" t="s">
        <v>331</v>
      </c>
      <c r="B176" s="91">
        <v>30.0</v>
      </c>
      <c r="C176" s="92" t="s">
        <v>332</v>
      </c>
      <c r="D176" s="156" t="s">
        <v>16</v>
      </c>
      <c r="E176" s="25" t="s">
        <v>721</v>
      </c>
      <c r="F176" s="217"/>
      <c r="G176" s="94"/>
      <c r="H176" s="94" t="s">
        <v>345</v>
      </c>
      <c r="I176" s="95">
        <v>3.0</v>
      </c>
      <c r="J176" s="39" t="s">
        <v>23</v>
      </c>
      <c r="K176" s="28" t="s">
        <v>335</v>
      </c>
      <c r="L176" s="30" t="s">
        <v>454</v>
      </c>
      <c r="M176" s="33"/>
      <c r="N176" s="33" t="s">
        <v>422</v>
      </c>
    </row>
    <row r="177">
      <c r="A177" s="218" t="s">
        <v>722</v>
      </c>
      <c r="B177" s="219"/>
      <c r="C177" s="98"/>
      <c r="D177" s="99"/>
      <c r="E177" s="96"/>
      <c r="F177" s="220"/>
      <c r="G177" s="221"/>
      <c r="H177" s="221"/>
      <c r="I177" s="220"/>
      <c r="J177" s="220"/>
      <c r="K177" s="222"/>
      <c r="L177" s="223"/>
      <c r="M177" s="223"/>
      <c r="N177" s="223"/>
    </row>
    <row r="178">
      <c r="A178" s="35" t="s">
        <v>349</v>
      </c>
      <c r="B178" s="91">
        <v>16.0</v>
      </c>
      <c r="C178" s="49" t="s">
        <v>349</v>
      </c>
      <c r="D178" s="101" t="s">
        <v>26</v>
      </c>
      <c r="E178" s="46"/>
      <c r="F178" s="79" t="s">
        <v>356</v>
      </c>
      <c r="G178" s="94"/>
      <c r="H178" s="94" t="s">
        <v>723</v>
      </c>
      <c r="I178" s="95">
        <v>3.0</v>
      </c>
      <c r="J178" s="39" t="s">
        <v>19</v>
      </c>
      <c r="K178" s="28" t="s">
        <v>20</v>
      </c>
      <c r="L178" s="30" t="s">
        <v>454</v>
      </c>
      <c r="M178" s="33"/>
      <c r="N178" s="33" t="s">
        <v>422</v>
      </c>
    </row>
    <row r="179">
      <c r="A179" s="35" t="s">
        <v>349</v>
      </c>
      <c r="B179" s="91">
        <v>16.0</v>
      </c>
      <c r="C179" s="49" t="s">
        <v>349</v>
      </c>
      <c r="D179" s="101" t="s">
        <v>26</v>
      </c>
      <c r="E179" s="46"/>
      <c r="F179" s="79" t="s">
        <v>358</v>
      </c>
      <c r="G179" s="94"/>
      <c r="H179" s="94" t="s">
        <v>723</v>
      </c>
      <c r="I179" s="95">
        <v>3.0</v>
      </c>
      <c r="J179" s="39" t="s">
        <v>19</v>
      </c>
      <c r="K179" s="28" t="s">
        <v>20</v>
      </c>
      <c r="L179" s="30" t="s">
        <v>454</v>
      </c>
      <c r="M179" s="33"/>
      <c r="N179" s="33" t="s">
        <v>422</v>
      </c>
    </row>
    <row r="180">
      <c r="A180" s="35" t="s">
        <v>349</v>
      </c>
      <c r="B180" s="91">
        <v>16.0</v>
      </c>
      <c r="C180" s="49" t="s">
        <v>349</v>
      </c>
      <c r="D180" s="101" t="s">
        <v>26</v>
      </c>
      <c r="E180" s="73" t="s">
        <v>362</v>
      </c>
      <c r="F180" s="122"/>
      <c r="G180" s="38"/>
      <c r="H180" s="38" t="s">
        <v>724</v>
      </c>
      <c r="I180" s="33">
        <v>6.0</v>
      </c>
      <c r="J180" s="28" t="s">
        <v>19</v>
      </c>
      <c r="K180" s="28" t="s">
        <v>20</v>
      </c>
      <c r="L180" s="30" t="s">
        <v>454</v>
      </c>
      <c r="M180" s="33"/>
      <c r="N180" s="33" t="s">
        <v>422</v>
      </c>
    </row>
    <row r="181">
      <c r="A181" s="35" t="s">
        <v>349</v>
      </c>
      <c r="B181" s="91">
        <v>16.0</v>
      </c>
      <c r="C181" s="49" t="s">
        <v>349</v>
      </c>
      <c r="D181" s="101" t="s">
        <v>26</v>
      </c>
      <c r="E181" s="122"/>
      <c r="F181" s="73" t="s">
        <v>364</v>
      </c>
      <c r="G181" s="38"/>
      <c r="H181" s="38" t="s">
        <v>725</v>
      </c>
      <c r="I181" s="33">
        <v>6.0</v>
      </c>
      <c r="J181" s="28" t="s">
        <v>19</v>
      </c>
      <c r="K181" s="28" t="s">
        <v>20</v>
      </c>
      <c r="L181" s="30" t="s">
        <v>454</v>
      </c>
      <c r="M181" s="33"/>
      <c r="N181" s="33" t="s">
        <v>422</v>
      </c>
    </row>
    <row r="182">
      <c r="A182" s="35" t="s">
        <v>349</v>
      </c>
      <c r="B182" s="91">
        <v>16.0</v>
      </c>
      <c r="C182" s="49" t="s">
        <v>349</v>
      </c>
      <c r="D182" s="101" t="s">
        <v>26</v>
      </c>
      <c r="E182" s="122"/>
      <c r="F182" s="73" t="s">
        <v>364</v>
      </c>
      <c r="G182" s="38"/>
      <c r="H182" s="38" t="s">
        <v>726</v>
      </c>
      <c r="I182" s="95">
        <v>3.0</v>
      </c>
      <c r="J182" s="28" t="s">
        <v>19</v>
      </c>
      <c r="K182" s="28" t="s">
        <v>20</v>
      </c>
      <c r="L182" s="30" t="s">
        <v>454</v>
      </c>
      <c r="M182" s="33"/>
      <c r="N182" s="33" t="s">
        <v>422</v>
      </c>
    </row>
    <row r="183">
      <c r="A183" s="35" t="s">
        <v>349</v>
      </c>
      <c r="B183" s="91">
        <v>16.0</v>
      </c>
      <c r="C183" s="49" t="s">
        <v>349</v>
      </c>
      <c r="D183" s="101" t="s">
        <v>26</v>
      </c>
      <c r="E183" s="122"/>
      <c r="F183" s="73" t="s">
        <v>366</v>
      </c>
      <c r="G183" s="94"/>
      <c r="H183" s="38" t="s">
        <v>726</v>
      </c>
      <c r="I183" s="95">
        <v>3.0</v>
      </c>
      <c r="J183" s="39" t="s">
        <v>19</v>
      </c>
      <c r="K183" s="28" t="s">
        <v>20</v>
      </c>
      <c r="L183" s="30" t="s">
        <v>454</v>
      </c>
      <c r="M183" s="33"/>
      <c r="N183" s="33" t="s">
        <v>422</v>
      </c>
    </row>
    <row r="184">
      <c r="A184" s="35" t="s">
        <v>349</v>
      </c>
      <c r="B184" s="91">
        <v>16.0</v>
      </c>
      <c r="C184" s="49" t="s">
        <v>349</v>
      </c>
      <c r="D184" s="101" t="s">
        <v>26</v>
      </c>
      <c r="E184" s="46"/>
      <c r="F184" s="73" t="s">
        <v>374</v>
      </c>
      <c r="G184" s="94"/>
      <c r="H184" s="38" t="s">
        <v>727</v>
      </c>
      <c r="I184" s="95">
        <v>5.0</v>
      </c>
      <c r="J184" s="39" t="s">
        <v>19</v>
      </c>
      <c r="K184" s="28" t="s">
        <v>20</v>
      </c>
      <c r="L184" s="30" t="s">
        <v>454</v>
      </c>
      <c r="M184" s="33"/>
      <c r="N184" s="33" t="s">
        <v>422</v>
      </c>
    </row>
    <row r="185">
      <c r="A185" s="35" t="s">
        <v>349</v>
      </c>
      <c r="B185" s="91">
        <v>16.0</v>
      </c>
      <c r="C185" s="49" t="s">
        <v>349</v>
      </c>
      <c r="D185" s="101" t="s">
        <v>26</v>
      </c>
      <c r="E185" s="25" t="s">
        <v>728</v>
      </c>
      <c r="F185" s="224"/>
      <c r="G185" s="94"/>
      <c r="H185" s="94" t="s">
        <v>729</v>
      </c>
      <c r="I185" s="95">
        <v>1.5</v>
      </c>
      <c r="J185" s="39" t="s">
        <v>23</v>
      </c>
      <c r="K185" s="28" t="s">
        <v>20</v>
      </c>
      <c r="L185" s="30" t="s">
        <v>454</v>
      </c>
      <c r="M185" s="33"/>
      <c r="N185" s="33" t="s">
        <v>422</v>
      </c>
    </row>
    <row r="186">
      <c r="A186" s="35" t="s">
        <v>349</v>
      </c>
      <c r="B186" s="91">
        <v>16.0</v>
      </c>
      <c r="C186" s="49" t="s">
        <v>349</v>
      </c>
      <c r="D186" s="101" t="s">
        <v>26</v>
      </c>
      <c r="E186" s="46"/>
      <c r="F186" s="73" t="s">
        <v>730</v>
      </c>
      <c r="G186" s="94"/>
      <c r="H186" s="94" t="s">
        <v>731</v>
      </c>
      <c r="I186" s="95">
        <v>2.0</v>
      </c>
      <c r="J186" s="39" t="s">
        <v>23</v>
      </c>
      <c r="K186" s="28" t="s">
        <v>20</v>
      </c>
      <c r="L186" s="30" t="s">
        <v>454</v>
      </c>
      <c r="M186" s="33"/>
      <c r="N186" s="33" t="s">
        <v>422</v>
      </c>
    </row>
    <row r="187">
      <c r="A187" s="35" t="s">
        <v>349</v>
      </c>
      <c r="B187" s="91">
        <v>16.0</v>
      </c>
      <c r="C187" s="49" t="s">
        <v>349</v>
      </c>
      <c r="D187" s="101" t="s">
        <v>26</v>
      </c>
      <c r="E187" s="46"/>
      <c r="F187" s="73" t="s">
        <v>732</v>
      </c>
      <c r="G187" s="94"/>
      <c r="H187" s="94" t="s">
        <v>733</v>
      </c>
      <c r="I187" s="95">
        <v>3.0</v>
      </c>
      <c r="J187" s="28" t="s">
        <v>23</v>
      </c>
      <c r="K187" s="28" t="s">
        <v>20</v>
      </c>
      <c r="L187" s="30" t="s">
        <v>454</v>
      </c>
      <c r="M187" s="33"/>
      <c r="N187" s="33" t="s">
        <v>422</v>
      </c>
    </row>
    <row r="188">
      <c r="A188" s="35" t="s">
        <v>349</v>
      </c>
      <c r="B188" s="91">
        <v>16.0</v>
      </c>
      <c r="C188" s="49" t="s">
        <v>349</v>
      </c>
      <c r="D188" s="101" t="s">
        <v>26</v>
      </c>
      <c r="E188" s="46"/>
      <c r="F188" s="73" t="s">
        <v>734</v>
      </c>
      <c r="G188" s="94"/>
      <c r="H188" s="94" t="s">
        <v>735</v>
      </c>
      <c r="I188" s="95">
        <v>2.0</v>
      </c>
      <c r="J188" s="39" t="s">
        <v>23</v>
      </c>
      <c r="K188" s="28" t="s">
        <v>20</v>
      </c>
      <c r="L188" s="30" t="s">
        <v>454</v>
      </c>
      <c r="M188" s="33"/>
      <c r="N188" s="33" t="s">
        <v>422</v>
      </c>
    </row>
    <row r="189">
      <c r="A189" s="35" t="s">
        <v>349</v>
      </c>
      <c r="B189" s="91">
        <v>16.0</v>
      </c>
      <c r="C189" s="49" t="s">
        <v>349</v>
      </c>
      <c r="D189" s="101" t="s">
        <v>26</v>
      </c>
      <c r="E189" s="46"/>
      <c r="F189" s="73" t="s">
        <v>736</v>
      </c>
      <c r="G189" s="94"/>
      <c r="H189" s="94" t="s">
        <v>737</v>
      </c>
      <c r="I189" s="95">
        <v>2.0</v>
      </c>
      <c r="J189" s="39" t="s">
        <v>23</v>
      </c>
      <c r="K189" s="28" t="s">
        <v>20</v>
      </c>
      <c r="L189" s="30" t="s">
        <v>454</v>
      </c>
      <c r="M189" s="33"/>
      <c r="N189" s="33" t="s">
        <v>422</v>
      </c>
    </row>
    <row r="190">
      <c r="A190" s="35" t="s">
        <v>349</v>
      </c>
      <c r="B190" s="91">
        <v>16.0</v>
      </c>
      <c r="C190" s="49" t="s">
        <v>349</v>
      </c>
      <c r="D190" s="101" t="s">
        <v>26</v>
      </c>
      <c r="E190" s="46"/>
      <c r="F190" s="73" t="s">
        <v>738</v>
      </c>
      <c r="G190" s="94"/>
      <c r="H190" s="94" t="s">
        <v>739</v>
      </c>
      <c r="I190" s="95">
        <v>2.0</v>
      </c>
      <c r="J190" s="28" t="s">
        <v>23</v>
      </c>
      <c r="K190" s="28" t="s">
        <v>20</v>
      </c>
      <c r="L190" s="30" t="s">
        <v>454</v>
      </c>
      <c r="M190" s="33"/>
      <c r="N190" s="33" t="s">
        <v>422</v>
      </c>
    </row>
    <row r="191">
      <c r="A191" s="35" t="s">
        <v>349</v>
      </c>
      <c r="B191" s="91">
        <v>16.0</v>
      </c>
      <c r="C191" s="49" t="s">
        <v>349</v>
      </c>
      <c r="D191" s="101" t="s">
        <v>26</v>
      </c>
      <c r="E191" s="46"/>
      <c r="F191" s="73" t="s">
        <v>390</v>
      </c>
      <c r="G191" s="94"/>
      <c r="H191" s="94" t="s">
        <v>740</v>
      </c>
      <c r="I191" s="95">
        <v>5.0</v>
      </c>
      <c r="J191" s="39" t="s">
        <v>23</v>
      </c>
      <c r="K191" s="28" t="s">
        <v>20</v>
      </c>
      <c r="L191" s="30" t="s">
        <v>454</v>
      </c>
      <c r="M191" s="33"/>
      <c r="N191" s="33" t="s">
        <v>422</v>
      </c>
    </row>
    <row r="192">
      <c r="A192" s="35" t="s">
        <v>349</v>
      </c>
      <c r="B192" s="91">
        <v>16.0</v>
      </c>
      <c r="C192" s="49" t="s">
        <v>349</v>
      </c>
      <c r="D192" s="101" t="s">
        <v>26</v>
      </c>
      <c r="E192" s="46"/>
      <c r="F192" s="73" t="s">
        <v>395</v>
      </c>
      <c r="G192" s="94"/>
      <c r="H192" s="94" t="s">
        <v>741</v>
      </c>
      <c r="I192" s="95">
        <v>3.0</v>
      </c>
      <c r="J192" s="39" t="s">
        <v>23</v>
      </c>
      <c r="K192" s="28" t="s">
        <v>20</v>
      </c>
      <c r="L192" s="30" t="s">
        <v>454</v>
      </c>
      <c r="M192" s="33"/>
      <c r="N192" s="33" t="s">
        <v>422</v>
      </c>
    </row>
    <row r="193">
      <c r="A193" s="125" t="s">
        <v>349</v>
      </c>
      <c r="B193" s="211">
        <v>16.0</v>
      </c>
      <c r="C193" s="163" t="s">
        <v>349</v>
      </c>
      <c r="D193" s="164" t="s">
        <v>26</v>
      </c>
      <c r="E193" s="180"/>
      <c r="F193" s="225" t="s">
        <v>742</v>
      </c>
      <c r="G193" s="94"/>
      <c r="H193" s="226" t="s">
        <v>743</v>
      </c>
      <c r="I193" s="95">
        <v>2.0</v>
      </c>
      <c r="J193" s="39" t="s">
        <v>23</v>
      </c>
      <c r="K193" s="28" t="s">
        <v>420</v>
      </c>
      <c r="L193" s="30" t="s">
        <v>454</v>
      </c>
      <c r="M193" s="33"/>
      <c r="N193" s="33" t="s">
        <v>422</v>
      </c>
    </row>
    <row r="194">
      <c r="A194" s="35" t="s">
        <v>349</v>
      </c>
      <c r="B194" s="91">
        <v>16.0</v>
      </c>
      <c r="C194" s="49" t="s">
        <v>349</v>
      </c>
      <c r="D194" s="101" t="s">
        <v>26</v>
      </c>
      <c r="E194" s="46"/>
      <c r="F194" s="73" t="s">
        <v>384</v>
      </c>
      <c r="G194" s="94"/>
      <c r="H194" s="94" t="s">
        <v>744</v>
      </c>
      <c r="I194" s="95">
        <v>4.0</v>
      </c>
      <c r="J194" s="39" t="s">
        <v>19</v>
      </c>
      <c r="K194" s="28" t="s">
        <v>20</v>
      </c>
      <c r="L194" s="30" t="s">
        <v>454</v>
      </c>
      <c r="M194" s="33"/>
      <c r="N194" s="33" t="s">
        <v>422</v>
      </c>
    </row>
    <row r="195">
      <c r="A195" s="35" t="s">
        <v>349</v>
      </c>
      <c r="B195" s="91">
        <v>16.0</v>
      </c>
      <c r="C195" s="49" t="s">
        <v>349</v>
      </c>
      <c r="D195" s="101" t="s">
        <v>26</v>
      </c>
      <c r="E195" s="46"/>
      <c r="F195" s="73" t="s">
        <v>404</v>
      </c>
      <c r="G195" s="94"/>
      <c r="H195" s="94" t="s">
        <v>745</v>
      </c>
      <c r="I195" s="95">
        <v>2.0</v>
      </c>
      <c r="J195" s="39" t="s">
        <v>23</v>
      </c>
      <c r="K195" s="28" t="s">
        <v>20</v>
      </c>
      <c r="L195" s="30" t="s">
        <v>454</v>
      </c>
      <c r="M195" s="33"/>
      <c r="N195" s="33" t="s">
        <v>422</v>
      </c>
    </row>
    <row r="196">
      <c r="A196" s="35" t="s">
        <v>349</v>
      </c>
      <c r="B196" s="91">
        <v>16.0</v>
      </c>
      <c r="C196" s="49" t="s">
        <v>349</v>
      </c>
      <c r="D196" s="101" t="s">
        <v>26</v>
      </c>
      <c r="E196" s="46"/>
      <c r="F196" s="73" t="s">
        <v>409</v>
      </c>
      <c r="G196" s="94"/>
      <c r="H196" s="94" t="s">
        <v>746</v>
      </c>
      <c r="I196" s="95">
        <v>3.0</v>
      </c>
      <c r="J196" s="39" t="s">
        <v>19</v>
      </c>
      <c r="K196" s="28" t="s">
        <v>20</v>
      </c>
      <c r="L196" s="30" t="s">
        <v>454</v>
      </c>
      <c r="M196" s="33"/>
      <c r="N196" s="33" t="s">
        <v>422</v>
      </c>
    </row>
    <row r="197">
      <c r="A197" s="35" t="s">
        <v>349</v>
      </c>
      <c r="B197" s="91">
        <v>16.0</v>
      </c>
      <c r="C197" s="49" t="s">
        <v>349</v>
      </c>
      <c r="D197" s="101" t="s">
        <v>26</v>
      </c>
      <c r="E197" s="25" t="s">
        <v>747</v>
      </c>
      <c r="F197" s="74"/>
      <c r="G197" s="94"/>
      <c r="H197" s="94" t="s">
        <v>748</v>
      </c>
      <c r="I197" s="95">
        <v>3.0</v>
      </c>
      <c r="J197" s="39" t="s">
        <v>23</v>
      </c>
      <c r="K197" s="28" t="s">
        <v>20</v>
      </c>
      <c r="L197" s="30" t="s">
        <v>454</v>
      </c>
      <c r="M197" s="33"/>
      <c r="N197" s="33" t="s">
        <v>422</v>
      </c>
    </row>
    <row r="198">
      <c r="A198" s="35" t="s">
        <v>349</v>
      </c>
      <c r="B198" s="91">
        <v>16.0</v>
      </c>
      <c r="C198" s="49" t="s">
        <v>349</v>
      </c>
      <c r="D198" s="101" t="s">
        <v>26</v>
      </c>
      <c r="E198" s="169" t="s">
        <v>749</v>
      </c>
      <c r="F198" s="73" t="s">
        <v>413</v>
      </c>
      <c r="G198" s="94"/>
      <c r="H198" s="94" t="s">
        <v>750</v>
      </c>
      <c r="I198" s="95">
        <v>6.0</v>
      </c>
      <c r="J198" s="39" t="s">
        <v>23</v>
      </c>
      <c r="K198" s="28" t="s">
        <v>20</v>
      </c>
      <c r="L198" s="30" t="s">
        <v>454</v>
      </c>
      <c r="M198" s="33"/>
      <c r="N198" s="33" t="s">
        <v>422</v>
      </c>
    </row>
    <row r="199">
      <c r="A199" s="227"/>
      <c r="B199" s="103"/>
      <c r="C199" s="105"/>
      <c r="D199" s="106"/>
      <c r="E199" s="107"/>
      <c r="F199" s="228"/>
      <c r="G199" s="109"/>
      <c r="H199" s="109"/>
      <c r="I199" s="110"/>
      <c r="J199" s="110"/>
      <c r="K199" s="110"/>
      <c r="L199" s="110"/>
      <c r="M199" s="110"/>
      <c r="N199" s="110"/>
    </row>
    <row r="200">
      <c r="A200" s="227"/>
      <c r="B200" s="103"/>
      <c r="C200" s="105"/>
      <c r="D200" s="106"/>
      <c r="E200" s="107"/>
      <c r="F200" s="228"/>
      <c r="G200" s="109"/>
      <c r="H200" s="109"/>
      <c r="I200" s="110"/>
      <c r="J200" s="110"/>
      <c r="K200" s="110"/>
      <c r="L200" s="110"/>
      <c r="M200" s="110"/>
      <c r="N200" s="110"/>
    </row>
    <row r="201">
      <c r="A201" s="227"/>
      <c r="B201" s="103"/>
      <c r="C201" s="105"/>
      <c r="D201" s="106"/>
      <c r="E201" s="107"/>
      <c r="F201" s="228"/>
      <c r="G201" s="109"/>
      <c r="H201" s="109"/>
      <c r="I201" s="110"/>
      <c r="J201" s="110"/>
      <c r="K201" s="110"/>
      <c r="L201" s="110"/>
      <c r="M201" s="110"/>
      <c r="N201" s="110"/>
    </row>
    <row r="202">
      <c r="A202" s="227"/>
      <c r="B202" s="103"/>
      <c r="C202" s="105"/>
      <c r="D202" s="106"/>
      <c r="E202" s="107"/>
      <c r="F202" s="228"/>
      <c r="G202" s="109"/>
      <c r="H202" s="109"/>
      <c r="I202" s="110"/>
      <c r="J202" s="110"/>
      <c r="K202" s="110"/>
      <c r="L202" s="110"/>
      <c r="M202" s="110"/>
      <c r="N202" s="110"/>
    </row>
    <row r="203">
      <c r="A203" s="227"/>
      <c r="B203" s="103"/>
      <c r="C203" s="105"/>
      <c r="D203" s="106"/>
      <c r="E203" s="107"/>
      <c r="F203" s="228"/>
      <c r="G203" s="109"/>
      <c r="H203" s="109"/>
      <c r="I203" s="110"/>
      <c r="J203" s="110"/>
      <c r="K203" s="110"/>
      <c r="L203" s="110"/>
      <c r="M203" s="110"/>
      <c r="N203" s="110"/>
    </row>
    <row r="204">
      <c r="A204" s="227"/>
      <c r="B204" s="103"/>
      <c r="C204" s="105"/>
      <c r="D204" s="106"/>
      <c r="E204" s="107"/>
      <c r="F204" s="228"/>
      <c r="G204" s="109"/>
      <c r="H204" s="109"/>
      <c r="I204" s="110"/>
      <c r="J204" s="110"/>
      <c r="K204" s="110"/>
      <c r="L204" s="110"/>
      <c r="M204" s="110"/>
      <c r="N204" s="110"/>
    </row>
    <row r="205">
      <c r="A205" s="227"/>
      <c r="B205" s="103"/>
      <c r="C205" s="105"/>
      <c r="D205" s="106"/>
      <c r="E205" s="107"/>
      <c r="F205" s="228"/>
      <c r="G205" s="109"/>
      <c r="H205" s="109"/>
      <c r="I205" s="110"/>
      <c r="J205" s="110"/>
      <c r="K205" s="110"/>
      <c r="L205" s="110"/>
      <c r="M205" s="110"/>
      <c r="N205" s="110"/>
    </row>
    <row r="206">
      <c r="A206" s="227"/>
      <c r="B206" s="103"/>
      <c r="C206" s="105"/>
      <c r="D206" s="106"/>
      <c r="E206" s="107"/>
      <c r="F206" s="228"/>
      <c r="G206" s="109"/>
      <c r="H206" s="109"/>
      <c r="I206" s="110"/>
      <c r="J206" s="110"/>
      <c r="K206" s="110"/>
      <c r="L206" s="110"/>
      <c r="M206" s="110"/>
      <c r="N206" s="110"/>
    </row>
    <row r="207">
      <c r="A207" s="227"/>
      <c r="B207" s="103"/>
      <c r="C207" s="105"/>
      <c r="D207" s="106"/>
      <c r="E207" s="107"/>
      <c r="F207" s="228"/>
      <c r="G207" s="109"/>
      <c r="H207" s="109"/>
      <c r="I207" s="110"/>
      <c r="J207" s="110"/>
      <c r="K207" s="110"/>
      <c r="L207" s="110"/>
      <c r="M207" s="110"/>
      <c r="N207" s="110"/>
    </row>
    <row r="208">
      <c r="A208" s="227"/>
      <c r="B208" s="103"/>
      <c r="C208" s="105"/>
      <c r="D208" s="106"/>
      <c r="E208" s="107"/>
      <c r="F208" s="228"/>
      <c r="G208" s="109"/>
      <c r="H208" s="109"/>
      <c r="I208" s="110"/>
      <c r="J208" s="110"/>
      <c r="K208" s="110"/>
      <c r="L208" s="110"/>
      <c r="M208" s="110"/>
      <c r="N208" s="110"/>
    </row>
    <row r="209">
      <c r="A209" s="227"/>
      <c r="B209" s="103"/>
      <c r="C209" s="105"/>
      <c r="D209" s="106"/>
      <c r="E209" s="107"/>
      <c r="F209" s="228"/>
      <c r="G209" s="109"/>
      <c r="H209" s="109"/>
      <c r="I209" s="110"/>
      <c r="J209" s="110"/>
      <c r="K209" s="110"/>
      <c r="L209" s="110"/>
      <c r="M209" s="110"/>
      <c r="N209" s="110"/>
    </row>
    <row r="210">
      <c r="A210" s="227"/>
      <c r="B210" s="103"/>
      <c r="C210" s="105"/>
      <c r="D210" s="106"/>
      <c r="E210" s="107"/>
      <c r="F210" s="228"/>
      <c r="G210" s="109"/>
      <c r="H210" s="109"/>
      <c r="I210" s="110"/>
      <c r="J210" s="110"/>
      <c r="K210" s="110"/>
      <c r="L210" s="110"/>
      <c r="M210" s="110"/>
      <c r="N210" s="110"/>
    </row>
    <row r="211">
      <c r="A211" s="227"/>
      <c r="B211" s="103"/>
      <c r="C211" s="105"/>
      <c r="D211" s="106"/>
      <c r="E211" s="107"/>
      <c r="F211" s="228"/>
      <c r="G211" s="109"/>
      <c r="H211" s="109"/>
      <c r="I211" s="110"/>
      <c r="J211" s="110"/>
      <c r="K211" s="110"/>
      <c r="L211" s="110"/>
      <c r="M211" s="110"/>
      <c r="N211" s="110"/>
    </row>
    <row r="212">
      <c r="A212" s="227"/>
      <c r="B212" s="103"/>
      <c r="C212" s="105"/>
      <c r="D212" s="106"/>
      <c r="E212" s="107"/>
      <c r="F212" s="228"/>
      <c r="G212" s="109"/>
      <c r="H212" s="109"/>
      <c r="I212" s="110"/>
      <c r="J212" s="110"/>
      <c r="K212" s="110"/>
      <c r="L212" s="110"/>
      <c r="M212" s="110"/>
      <c r="N212" s="110"/>
    </row>
    <row r="213">
      <c r="A213" s="227"/>
      <c r="B213" s="103"/>
      <c r="C213" s="105"/>
      <c r="D213" s="106"/>
      <c r="E213" s="107"/>
      <c r="F213" s="228"/>
      <c r="G213" s="109"/>
      <c r="H213" s="109"/>
      <c r="I213" s="110"/>
      <c r="J213" s="110"/>
      <c r="K213" s="110"/>
      <c r="L213" s="110"/>
      <c r="M213" s="110"/>
      <c r="N213" s="110"/>
    </row>
    <row r="214">
      <c r="A214" s="227"/>
      <c r="B214" s="103"/>
      <c r="C214" s="105"/>
      <c r="D214" s="106"/>
      <c r="E214" s="107"/>
      <c r="F214" s="228"/>
      <c r="G214" s="109"/>
      <c r="H214" s="109"/>
      <c r="I214" s="110"/>
      <c r="J214" s="110"/>
      <c r="K214" s="110"/>
      <c r="L214" s="110"/>
      <c r="M214" s="110"/>
      <c r="N214" s="110"/>
    </row>
    <row r="215">
      <c r="A215" s="227"/>
      <c r="B215" s="103"/>
      <c r="C215" s="105"/>
      <c r="D215" s="106"/>
      <c r="E215" s="107"/>
      <c r="F215" s="228"/>
      <c r="G215" s="109"/>
      <c r="H215" s="109"/>
      <c r="I215" s="110"/>
      <c r="J215" s="110"/>
      <c r="K215" s="110"/>
      <c r="L215" s="110"/>
      <c r="M215" s="110"/>
      <c r="N215" s="110"/>
    </row>
    <row r="216">
      <c r="A216" s="227"/>
      <c r="B216" s="103"/>
      <c r="C216" s="105"/>
      <c r="D216" s="106"/>
      <c r="E216" s="107"/>
      <c r="F216" s="228"/>
      <c r="G216" s="109"/>
      <c r="H216" s="109"/>
      <c r="I216" s="110"/>
      <c r="J216" s="110"/>
      <c r="K216" s="110"/>
      <c r="L216" s="110"/>
      <c r="M216" s="110"/>
      <c r="N216" s="110"/>
    </row>
    <row r="217">
      <c r="A217" s="227"/>
      <c r="B217" s="103"/>
      <c r="C217" s="105"/>
      <c r="D217" s="106"/>
      <c r="E217" s="107"/>
      <c r="F217" s="228"/>
      <c r="G217" s="109"/>
      <c r="H217" s="109"/>
      <c r="I217" s="110"/>
      <c r="J217" s="110"/>
      <c r="K217" s="110"/>
      <c r="L217" s="110"/>
      <c r="M217" s="110"/>
      <c r="N217" s="110"/>
    </row>
    <row r="218">
      <c r="A218" s="227"/>
      <c r="B218" s="103"/>
      <c r="C218" s="105"/>
      <c r="D218" s="106"/>
      <c r="E218" s="107"/>
      <c r="F218" s="228"/>
      <c r="G218" s="109"/>
      <c r="H218" s="109"/>
      <c r="I218" s="110"/>
      <c r="J218" s="110"/>
      <c r="K218" s="110"/>
      <c r="L218" s="110"/>
      <c r="M218" s="110"/>
      <c r="N218" s="110"/>
    </row>
    <row r="219">
      <c r="A219" s="227"/>
      <c r="B219" s="103"/>
      <c r="C219" s="105"/>
      <c r="D219" s="106"/>
      <c r="E219" s="107"/>
      <c r="F219" s="228"/>
      <c r="G219" s="109"/>
      <c r="H219" s="109"/>
      <c r="I219" s="110"/>
      <c r="J219" s="110"/>
      <c r="K219" s="110"/>
      <c r="L219" s="110"/>
      <c r="M219" s="110"/>
      <c r="N219" s="110"/>
    </row>
    <row r="220">
      <c r="A220" s="227"/>
      <c r="B220" s="103"/>
      <c r="C220" s="105"/>
      <c r="D220" s="106"/>
      <c r="E220" s="107"/>
      <c r="F220" s="228"/>
      <c r="G220" s="109"/>
      <c r="H220" s="109"/>
      <c r="I220" s="110"/>
      <c r="J220" s="110"/>
      <c r="K220" s="110"/>
      <c r="L220" s="110"/>
      <c r="M220" s="110"/>
      <c r="N220" s="110"/>
    </row>
    <row r="221">
      <c r="A221" s="227"/>
      <c r="B221" s="103"/>
      <c r="C221" s="105"/>
      <c r="D221" s="106"/>
      <c r="E221" s="107"/>
      <c r="F221" s="228"/>
      <c r="G221" s="109"/>
      <c r="H221" s="109"/>
      <c r="I221" s="110"/>
      <c r="J221" s="110"/>
      <c r="K221" s="110"/>
      <c r="L221" s="110"/>
      <c r="M221" s="110"/>
      <c r="N221" s="110"/>
    </row>
    <row r="222">
      <c r="A222" s="227"/>
      <c r="B222" s="103"/>
      <c r="C222" s="105"/>
      <c r="D222" s="106"/>
      <c r="E222" s="107"/>
      <c r="F222" s="228"/>
      <c r="G222" s="109"/>
      <c r="H222" s="109"/>
      <c r="I222" s="110"/>
      <c r="J222" s="110"/>
      <c r="K222" s="110"/>
      <c r="L222" s="110"/>
      <c r="M222" s="110"/>
      <c r="N222" s="110"/>
    </row>
    <row r="223">
      <c r="A223" s="227"/>
      <c r="B223" s="103"/>
      <c r="C223" s="105"/>
      <c r="D223" s="106"/>
      <c r="E223" s="107"/>
      <c r="F223" s="228"/>
      <c r="G223" s="109"/>
      <c r="H223" s="109"/>
      <c r="I223" s="110"/>
      <c r="J223" s="110"/>
      <c r="K223" s="110"/>
      <c r="L223" s="110"/>
      <c r="M223" s="110"/>
      <c r="N223" s="110"/>
    </row>
    <row r="224">
      <c r="A224" s="227"/>
      <c r="B224" s="103"/>
      <c r="C224" s="105"/>
      <c r="D224" s="106"/>
      <c r="E224" s="107"/>
      <c r="F224" s="228"/>
      <c r="G224" s="109"/>
      <c r="H224" s="109"/>
      <c r="I224" s="110"/>
      <c r="J224" s="110"/>
      <c r="K224" s="110"/>
      <c r="L224" s="110"/>
      <c r="M224" s="110"/>
      <c r="N224" s="110"/>
    </row>
    <row r="225">
      <c r="A225" s="227"/>
      <c r="B225" s="103"/>
      <c r="C225" s="105"/>
      <c r="D225" s="106"/>
      <c r="E225" s="107"/>
      <c r="F225" s="228"/>
      <c r="G225" s="109"/>
      <c r="H225" s="109"/>
      <c r="I225" s="110"/>
      <c r="J225" s="110"/>
      <c r="K225" s="110"/>
      <c r="L225" s="110"/>
      <c r="M225" s="110"/>
      <c r="N225" s="110"/>
    </row>
    <row r="226">
      <c r="A226" s="227"/>
      <c r="B226" s="103"/>
      <c r="C226" s="105"/>
      <c r="D226" s="106"/>
      <c r="E226" s="107"/>
      <c r="F226" s="228"/>
      <c r="G226" s="109"/>
      <c r="H226" s="109"/>
      <c r="I226" s="110"/>
      <c r="J226" s="110"/>
      <c r="K226" s="110"/>
      <c r="L226" s="110"/>
      <c r="M226" s="110"/>
      <c r="N226" s="110"/>
    </row>
    <row r="227">
      <c r="A227" s="227"/>
      <c r="B227" s="103"/>
      <c r="C227" s="105"/>
      <c r="D227" s="106"/>
      <c r="E227" s="107"/>
      <c r="F227" s="228"/>
      <c r="G227" s="109"/>
      <c r="H227" s="109"/>
      <c r="I227" s="110"/>
      <c r="J227" s="110"/>
      <c r="K227" s="110"/>
      <c r="L227" s="110"/>
      <c r="M227" s="110"/>
      <c r="N227" s="110"/>
    </row>
    <row r="228">
      <c r="A228" s="227"/>
      <c r="B228" s="103"/>
      <c r="C228" s="105"/>
      <c r="D228" s="106"/>
      <c r="E228" s="107"/>
      <c r="F228" s="228"/>
      <c r="G228" s="109"/>
      <c r="H228" s="109"/>
      <c r="I228" s="110"/>
      <c r="J228" s="110"/>
      <c r="K228" s="110"/>
      <c r="L228" s="110"/>
      <c r="M228" s="110"/>
      <c r="N228" s="110"/>
    </row>
    <row r="229">
      <c r="A229" s="227"/>
      <c r="B229" s="103"/>
      <c r="C229" s="105"/>
      <c r="D229" s="106"/>
      <c r="E229" s="107"/>
      <c r="F229" s="228"/>
      <c r="G229" s="109"/>
      <c r="H229" s="109"/>
      <c r="I229" s="110"/>
      <c r="J229" s="110"/>
      <c r="K229" s="110"/>
      <c r="L229" s="110"/>
      <c r="M229" s="110"/>
      <c r="N229" s="110"/>
    </row>
    <row r="230">
      <c r="A230" s="227"/>
      <c r="B230" s="103"/>
      <c r="C230" s="105"/>
      <c r="D230" s="106"/>
      <c r="E230" s="107"/>
      <c r="F230" s="228"/>
      <c r="G230" s="109"/>
      <c r="H230" s="109"/>
      <c r="I230" s="110"/>
      <c r="J230" s="110"/>
      <c r="K230" s="110"/>
      <c r="L230" s="110"/>
      <c r="M230" s="110"/>
      <c r="N230" s="110"/>
    </row>
    <row r="231">
      <c r="A231" s="227"/>
      <c r="B231" s="103"/>
      <c r="C231" s="105"/>
      <c r="D231" s="106"/>
      <c r="E231" s="107"/>
      <c r="F231" s="228"/>
      <c r="G231" s="109"/>
      <c r="H231" s="109"/>
      <c r="I231" s="110"/>
      <c r="J231" s="110"/>
      <c r="K231" s="110"/>
      <c r="L231" s="110"/>
      <c r="M231" s="110"/>
      <c r="N231" s="110"/>
    </row>
    <row r="232">
      <c r="A232" s="227"/>
      <c r="B232" s="103"/>
      <c r="C232" s="105"/>
      <c r="D232" s="106"/>
      <c r="E232" s="107"/>
      <c r="F232" s="228"/>
      <c r="G232" s="109"/>
      <c r="H232" s="109"/>
      <c r="I232" s="110"/>
      <c r="J232" s="110"/>
      <c r="K232" s="110"/>
      <c r="L232" s="110"/>
      <c r="M232" s="110"/>
      <c r="N232" s="110"/>
    </row>
    <row r="233">
      <c r="A233" s="227"/>
      <c r="B233" s="103"/>
      <c r="C233" s="105"/>
      <c r="D233" s="106"/>
      <c r="E233" s="107"/>
      <c r="F233" s="228"/>
      <c r="G233" s="109"/>
      <c r="H233" s="109"/>
      <c r="I233" s="110"/>
      <c r="J233" s="110"/>
      <c r="K233" s="110"/>
      <c r="L233" s="110"/>
      <c r="M233" s="110"/>
      <c r="N233" s="110"/>
    </row>
    <row r="234">
      <c r="A234" s="227"/>
      <c r="B234" s="103"/>
      <c r="C234" s="105"/>
      <c r="D234" s="106"/>
      <c r="E234" s="107"/>
      <c r="F234" s="228"/>
      <c r="G234" s="109"/>
      <c r="H234" s="109"/>
      <c r="I234" s="110"/>
      <c r="J234" s="110"/>
      <c r="K234" s="110"/>
      <c r="L234" s="110"/>
      <c r="M234" s="110"/>
      <c r="N234" s="110"/>
    </row>
    <row r="235">
      <c r="A235" s="227"/>
      <c r="B235" s="103"/>
      <c r="C235" s="105"/>
      <c r="D235" s="106"/>
      <c r="E235" s="107"/>
      <c r="F235" s="228"/>
      <c r="G235" s="109"/>
      <c r="H235" s="109"/>
      <c r="I235" s="110"/>
      <c r="J235" s="110"/>
      <c r="K235" s="110"/>
      <c r="L235" s="110"/>
      <c r="M235" s="110"/>
      <c r="N235" s="110"/>
    </row>
    <row r="236">
      <c r="A236" s="227"/>
      <c r="B236" s="103"/>
      <c r="C236" s="105"/>
      <c r="D236" s="106"/>
      <c r="E236" s="107"/>
      <c r="F236" s="228"/>
      <c r="G236" s="109"/>
      <c r="H236" s="109"/>
      <c r="I236" s="110"/>
      <c r="J236" s="110"/>
      <c r="K236" s="110"/>
      <c r="L236" s="110"/>
      <c r="M236" s="110"/>
      <c r="N236" s="110"/>
    </row>
    <row r="237">
      <c r="A237" s="227"/>
      <c r="B237" s="103"/>
      <c r="C237" s="105"/>
      <c r="D237" s="106"/>
      <c r="E237" s="107"/>
      <c r="F237" s="228"/>
      <c r="G237" s="109"/>
      <c r="H237" s="109"/>
      <c r="I237" s="110"/>
      <c r="J237" s="110"/>
      <c r="K237" s="110"/>
      <c r="L237" s="110"/>
      <c r="M237" s="110"/>
      <c r="N237" s="110"/>
    </row>
    <row r="238">
      <c r="A238" s="227"/>
      <c r="B238" s="103"/>
      <c r="C238" s="105"/>
      <c r="D238" s="106"/>
      <c r="E238" s="107"/>
      <c r="F238" s="228"/>
      <c r="G238" s="109"/>
      <c r="H238" s="109"/>
      <c r="I238" s="110"/>
      <c r="J238" s="110"/>
      <c r="K238" s="110"/>
      <c r="L238" s="110"/>
      <c r="M238" s="110"/>
      <c r="N238" s="110"/>
    </row>
    <row r="239">
      <c r="A239" s="227"/>
      <c r="B239" s="103"/>
      <c r="C239" s="105"/>
      <c r="D239" s="106"/>
      <c r="E239" s="107"/>
      <c r="F239" s="228"/>
      <c r="G239" s="109"/>
      <c r="H239" s="109"/>
      <c r="I239" s="110"/>
      <c r="J239" s="110"/>
      <c r="K239" s="110"/>
      <c r="L239" s="110"/>
      <c r="M239" s="110"/>
      <c r="N239" s="110"/>
    </row>
    <row r="240">
      <c r="A240" s="227"/>
      <c r="B240" s="103"/>
      <c r="C240" s="105"/>
      <c r="D240" s="106"/>
      <c r="E240" s="107"/>
      <c r="F240" s="228"/>
      <c r="G240" s="109"/>
      <c r="H240" s="109"/>
      <c r="I240" s="110"/>
      <c r="J240" s="110"/>
      <c r="K240" s="110"/>
      <c r="L240" s="110"/>
      <c r="M240" s="110"/>
      <c r="N240" s="110"/>
    </row>
    <row r="241">
      <c r="A241" s="227"/>
      <c r="B241" s="103"/>
      <c r="C241" s="105"/>
      <c r="D241" s="106"/>
      <c r="E241" s="107"/>
      <c r="F241" s="228"/>
      <c r="G241" s="109"/>
      <c r="H241" s="109"/>
      <c r="I241" s="110"/>
      <c r="J241" s="110"/>
      <c r="K241" s="110"/>
      <c r="L241" s="110"/>
      <c r="M241" s="110"/>
      <c r="N241" s="110"/>
    </row>
    <row r="242">
      <c r="A242" s="227"/>
      <c r="B242" s="103"/>
      <c r="C242" s="105"/>
      <c r="D242" s="106"/>
      <c r="E242" s="107"/>
      <c r="F242" s="228"/>
      <c r="G242" s="109"/>
      <c r="H242" s="109"/>
      <c r="I242" s="110"/>
      <c r="J242" s="110"/>
      <c r="K242" s="110"/>
      <c r="L242" s="110"/>
      <c r="M242" s="110"/>
      <c r="N242" s="110"/>
    </row>
    <row r="243">
      <c r="A243" s="227"/>
      <c r="B243" s="103"/>
      <c r="C243" s="105"/>
      <c r="D243" s="106"/>
      <c r="E243" s="107"/>
      <c r="F243" s="228"/>
      <c r="G243" s="109"/>
      <c r="H243" s="109"/>
      <c r="I243" s="110"/>
      <c r="J243" s="110"/>
      <c r="K243" s="110"/>
      <c r="L243" s="110"/>
      <c r="M243" s="110"/>
      <c r="N243" s="110"/>
    </row>
    <row r="244">
      <c r="A244" s="227"/>
      <c r="B244" s="103"/>
      <c r="C244" s="105"/>
      <c r="D244" s="106"/>
      <c r="E244" s="107"/>
      <c r="F244" s="228"/>
      <c r="G244" s="109"/>
      <c r="H244" s="109"/>
      <c r="I244" s="110"/>
      <c r="J244" s="110"/>
      <c r="K244" s="110"/>
      <c r="L244" s="110"/>
      <c r="M244" s="110"/>
      <c r="N244" s="110"/>
    </row>
    <row r="245">
      <c r="A245" s="227"/>
      <c r="B245" s="103"/>
      <c r="C245" s="105"/>
      <c r="D245" s="106"/>
      <c r="E245" s="107"/>
      <c r="F245" s="228"/>
      <c r="G245" s="109"/>
      <c r="H245" s="109"/>
      <c r="I245" s="110"/>
      <c r="J245" s="110"/>
      <c r="K245" s="110"/>
      <c r="L245" s="110"/>
      <c r="M245" s="110"/>
      <c r="N245" s="110"/>
    </row>
    <row r="246">
      <c r="A246" s="227"/>
      <c r="B246" s="103"/>
      <c r="C246" s="105"/>
      <c r="D246" s="106"/>
      <c r="E246" s="107"/>
      <c r="F246" s="228"/>
      <c r="G246" s="109"/>
      <c r="H246" s="109"/>
      <c r="I246" s="110"/>
      <c r="J246" s="110"/>
      <c r="K246" s="110"/>
      <c r="L246" s="110"/>
      <c r="M246" s="110"/>
      <c r="N246" s="110"/>
    </row>
    <row r="247">
      <c r="A247" s="227"/>
      <c r="B247" s="103"/>
      <c r="C247" s="105"/>
      <c r="D247" s="106"/>
      <c r="E247" s="107"/>
      <c r="F247" s="228"/>
      <c r="G247" s="109"/>
      <c r="H247" s="109"/>
      <c r="I247" s="110"/>
      <c r="J247" s="110"/>
      <c r="K247" s="110"/>
      <c r="L247" s="110"/>
      <c r="M247" s="110"/>
      <c r="N247" s="110"/>
    </row>
    <row r="248">
      <c r="A248" s="227"/>
      <c r="B248" s="103"/>
      <c r="C248" s="105"/>
      <c r="D248" s="106"/>
      <c r="E248" s="107"/>
      <c r="F248" s="228"/>
      <c r="G248" s="109"/>
      <c r="H248" s="109"/>
      <c r="I248" s="110"/>
      <c r="J248" s="110"/>
      <c r="K248" s="110"/>
      <c r="L248" s="110"/>
      <c r="M248" s="110"/>
      <c r="N248" s="110"/>
    </row>
    <row r="249">
      <c r="A249" s="227"/>
      <c r="B249" s="103"/>
      <c r="C249" s="105"/>
      <c r="D249" s="106"/>
      <c r="E249" s="107"/>
      <c r="F249" s="228"/>
      <c r="G249" s="109"/>
      <c r="H249" s="109"/>
      <c r="I249" s="110"/>
      <c r="J249" s="110"/>
      <c r="K249" s="110"/>
      <c r="L249" s="110"/>
      <c r="M249" s="110"/>
      <c r="N249" s="110"/>
    </row>
    <row r="250">
      <c r="A250" s="227"/>
      <c r="B250" s="103"/>
      <c r="C250" s="105"/>
      <c r="D250" s="106"/>
      <c r="E250" s="107"/>
      <c r="F250" s="228"/>
      <c r="G250" s="109"/>
      <c r="H250" s="109"/>
      <c r="I250" s="110"/>
      <c r="J250" s="110"/>
      <c r="K250" s="110"/>
      <c r="L250" s="110"/>
      <c r="M250" s="110"/>
      <c r="N250" s="110"/>
    </row>
    <row r="251">
      <c r="A251" s="227"/>
      <c r="B251" s="103"/>
      <c r="C251" s="105"/>
      <c r="D251" s="106"/>
      <c r="E251" s="107"/>
      <c r="F251" s="228"/>
      <c r="G251" s="109"/>
      <c r="H251" s="109"/>
      <c r="I251" s="110"/>
      <c r="J251" s="110"/>
      <c r="K251" s="110"/>
      <c r="L251" s="110"/>
      <c r="M251" s="110"/>
      <c r="N251" s="110"/>
    </row>
    <row r="252">
      <c r="A252" s="227"/>
      <c r="B252" s="103"/>
      <c r="C252" s="105"/>
      <c r="D252" s="106"/>
      <c r="E252" s="107"/>
      <c r="F252" s="228"/>
      <c r="G252" s="109"/>
      <c r="H252" s="109"/>
      <c r="I252" s="110"/>
      <c r="J252" s="110"/>
      <c r="K252" s="110"/>
      <c r="L252" s="110"/>
      <c r="M252" s="110"/>
      <c r="N252" s="110"/>
    </row>
    <row r="253">
      <c r="A253" s="227"/>
      <c r="B253" s="103"/>
      <c r="C253" s="105"/>
      <c r="D253" s="106"/>
      <c r="E253" s="107"/>
      <c r="F253" s="228"/>
      <c r="G253" s="109"/>
      <c r="H253" s="109"/>
      <c r="I253" s="110"/>
      <c r="J253" s="110"/>
      <c r="K253" s="110"/>
      <c r="L253" s="110"/>
      <c r="M253" s="110"/>
      <c r="N253" s="110"/>
    </row>
    <row r="254">
      <c r="A254" s="227"/>
      <c r="B254" s="103"/>
      <c r="C254" s="105"/>
      <c r="D254" s="106"/>
      <c r="E254" s="107"/>
      <c r="F254" s="228"/>
      <c r="G254" s="109"/>
      <c r="H254" s="109"/>
      <c r="I254" s="110"/>
      <c r="J254" s="110"/>
      <c r="K254" s="110"/>
      <c r="L254" s="110"/>
      <c r="M254" s="110"/>
      <c r="N254" s="110"/>
    </row>
    <row r="255">
      <c r="A255" s="227"/>
      <c r="B255" s="103"/>
      <c r="C255" s="105"/>
      <c r="D255" s="106"/>
      <c r="E255" s="107"/>
      <c r="F255" s="228"/>
      <c r="G255" s="109"/>
      <c r="H255" s="109"/>
      <c r="I255" s="110"/>
      <c r="J255" s="110"/>
      <c r="K255" s="110"/>
      <c r="L255" s="110"/>
      <c r="M255" s="110"/>
      <c r="N255" s="110"/>
    </row>
    <row r="256">
      <c r="A256" s="227"/>
      <c r="B256" s="103"/>
      <c r="C256" s="105"/>
      <c r="D256" s="106"/>
      <c r="E256" s="107"/>
      <c r="F256" s="228"/>
      <c r="G256" s="109"/>
      <c r="H256" s="109"/>
      <c r="I256" s="110"/>
      <c r="J256" s="110"/>
      <c r="K256" s="110"/>
      <c r="L256" s="110"/>
      <c r="M256" s="110"/>
      <c r="N256" s="110"/>
    </row>
    <row r="257">
      <c r="A257" s="227"/>
      <c r="B257" s="103"/>
      <c r="C257" s="105"/>
      <c r="D257" s="106"/>
      <c r="E257" s="107"/>
      <c r="F257" s="228"/>
      <c r="G257" s="109"/>
      <c r="H257" s="109"/>
      <c r="I257" s="110"/>
      <c r="J257" s="110"/>
      <c r="K257" s="110"/>
      <c r="L257" s="110"/>
      <c r="M257" s="110"/>
      <c r="N257" s="110"/>
    </row>
    <row r="258">
      <c r="A258" s="227"/>
      <c r="B258" s="103"/>
      <c r="C258" s="105"/>
      <c r="D258" s="106"/>
      <c r="E258" s="107"/>
      <c r="F258" s="228"/>
      <c r="G258" s="109"/>
      <c r="H258" s="109"/>
      <c r="I258" s="110"/>
      <c r="J258" s="110"/>
      <c r="K258" s="110"/>
      <c r="L258" s="110"/>
      <c r="M258" s="110"/>
      <c r="N258" s="110"/>
    </row>
    <row r="259">
      <c r="A259" s="227"/>
      <c r="B259" s="103"/>
      <c r="C259" s="105"/>
      <c r="D259" s="106"/>
      <c r="E259" s="107"/>
      <c r="F259" s="228"/>
      <c r="G259" s="109"/>
      <c r="H259" s="109"/>
      <c r="I259" s="110"/>
      <c r="J259" s="110"/>
      <c r="K259" s="110"/>
      <c r="L259" s="110"/>
      <c r="M259" s="110"/>
      <c r="N259" s="110"/>
    </row>
    <row r="260">
      <c r="A260" s="227"/>
      <c r="B260" s="103"/>
      <c r="C260" s="105"/>
      <c r="D260" s="106"/>
      <c r="E260" s="107"/>
      <c r="F260" s="228"/>
      <c r="G260" s="109"/>
      <c r="H260" s="109"/>
      <c r="I260" s="110"/>
      <c r="J260" s="110"/>
      <c r="K260" s="110"/>
      <c r="L260" s="110"/>
      <c r="M260" s="110"/>
      <c r="N260" s="110"/>
    </row>
    <row r="261">
      <c r="A261" s="227"/>
      <c r="B261" s="103"/>
      <c r="C261" s="105"/>
      <c r="D261" s="106"/>
      <c r="E261" s="107"/>
      <c r="F261" s="228"/>
      <c r="G261" s="109"/>
      <c r="H261" s="109"/>
      <c r="I261" s="110"/>
      <c r="J261" s="110"/>
      <c r="K261" s="110"/>
      <c r="L261" s="110"/>
      <c r="M261" s="110"/>
      <c r="N261" s="110"/>
    </row>
    <row r="262">
      <c r="A262" s="227"/>
      <c r="B262" s="103"/>
      <c r="C262" s="105"/>
      <c r="D262" s="106"/>
      <c r="E262" s="107"/>
      <c r="F262" s="228"/>
      <c r="G262" s="109"/>
      <c r="H262" s="109"/>
      <c r="I262" s="110"/>
      <c r="J262" s="110"/>
      <c r="K262" s="110"/>
      <c r="L262" s="110"/>
      <c r="M262" s="110"/>
      <c r="N262" s="110"/>
    </row>
    <row r="263">
      <c r="A263" s="227"/>
      <c r="B263" s="103"/>
      <c r="C263" s="105"/>
      <c r="D263" s="106"/>
      <c r="E263" s="107"/>
      <c r="F263" s="228"/>
      <c r="G263" s="109"/>
      <c r="H263" s="109"/>
      <c r="I263" s="110"/>
      <c r="J263" s="110"/>
      <c r="K263" s="110"/>
      <c r="L263" s="110"/>
      <c r="M263" s="110"/>
      <c r="N263" s="110"/>
    </row>
    <row r="264">
      <c r="A264" s="227"/>
      <c r="B264" s="103"/>
      <c r="C264" s="105"/>
      <c r="D264" s="106"/>
      <c r="E264" s="107"/>
      <c r="F264" s="228"/>
      <c r="G264" s="109"/>
      <c r="H264" s="109"/>
      <c r="I264" s="110"/>
      <c r="J264" s="110"/>
      <c r="K264" s="110"/>
      <c r="L264" s="110"/>
      <c r="M264" s="110"/>
      <c r="N264" s="110"/>
    </row>
    <row r="265">
      <c r="A265" s="227"/>
      <c r="B265" s="103"/>
      <c r="C265" s="105"/>
      <c r="D265" s="106"/>
      <c r="E265" s="107"/>
      <c r="F265" s="228"/>
      <c r="G265" s="109"/>
      <c r="H265" s="109"/>
      <c r="I265" s="110"/>
      <c r="J265" s="110"/>
      <c r="K265" s="110"/>
      <c r="L265" s="110"/>
      <c r="M265" s="110"/>
      <c r="N265" s="110"/>
    </row>
    <row r="266">
      <c r="A266" s="227"/>
      <c r="B266" s="103"/>
      <c r="C266" s="105"/>
      <c r="D266" s="106"/>
      <c r="E266" s="107"/>
      <c r="F266" s="228"/>
      <c r="G266" s="109"/>
      <c r="H266" s="109"/>
      <c r="I266" s="110"/>
      <c r="J266" s="110"/>
      <c r="K266" s="110"/>
      <c r="L266" s="110"/>
      <c r="M266" s="110"/>
      <c r="N266" s="110"/>
    </row>
    <row r="267">
      <c r="A267" s="227"/>
      <c r="B267" s="103"/>
      <c r="C267" s="105"/>
      <c r="D267" s="106"/>
      <c r="E267" s="107"/>
      <c r="F267" s="228"/>
      <c r="G267" s="109"/>
      <c r="H267" s="109"/>
      <c r="I267" s="110"/>
      <c r="J267" s="110"/>
      <c r="K267" s="110"/>
      <c r="L267" s="110"/>
      <c r="M267" s="110"/>
      <c r="N267" s="110"/>
    </row>
    <row r="268">
      <c r="A268" s="227"/>
      <c r="B268" s="103"/>
      <c r="C268" s="105"/>
      <c r="D268" s="106"/>
      <c r="E268" s="107"/>
      <c r="F268" s="228"/>
      <c r="G268" s="109"/>
      <c r="H268" s="109"/>
      <c r="I268" s="110"/>
      <c r="J268" s="110"/>
      <c r="K268" s="110"/>
      <c r="L268" s="110"/>
      <c r="M268" s="110"/>
      <c r="N268" s="110"/>
    </row>
    <row r="269">
      <c r="A269" s="227"/>
      <c r="B269" s="103"/>
      <c r="C269" s="105"/>
      <c r="D269" s="106"/>
      <c r="E269" s="107"/>
      <c r="F269" s="228"/>
      <c r="G269" s="109"/>
      <c r="H269" s="109"/>
      <c r="I269" s="110"/>
      <c r="J269" s="110"/>
      <c r="K269" s="110"/>
      <c r="L269" s="110"/>
      <c r="M269" s="110"/>
      <c r="N269" s="110"/>
    </row>
    <row r="270">
      <c r="A270" s="227"/>
      <c r="B270" s="103"/>
      <c r="C270" s="105"/>
      <c r="D270" s="106"/>
      <c r="E270" s="107"/>
      <c r="F270" s="228"/>
      <c r="G270" s="109"/>
      <c r="H270" s="109"/>
      <c r="I270" s="110"/>
      <c r="J270" s="110"/>
      <c r="K270" s="110"/>
      <c r="L270" s="110"/>
      <c r="M270" s="110"/>
      <c r="N270" s="110"/>
    </row>
    <row r="271">
      <c r="A271" s="227"/>
      <c r="B271" s="103"/>
      <c r="C271" s="105"/>
      <c r="D271" s="106"/>
      <c r="E271" s="107"/>
      <c r="F271" s="228"/>
      <c r="G271" s="109"/>
      <c r="H271" s="109"/>
      <c r="I271" s="110"/>
      <c r="J271" s="110"/>
      <c r="K271" s="110"/>
      <c r="L271" s="110"/>
      <c r="M271" s="110"/>
      <c r="N271" s="110"/>
    </row>
    <row r="272">
      <c r="A272" s="227"/>
      <c r="B272" s="103"/>
      <c r="C272" s="105"/>
      <c r="D272" s="106"/>
      <c r="E272" s="107"/>
      <c r="F272" s="228"/>
      <c r="G272" s="109"/>
      <c r="H272" s="109"/>
      <c r="I272" s="110"/>
      <c r="J272" s="110"/>
      <c r="K272" s="110"/>
      <c r="L272" s="110"/>
      <c r="M272" s="110"/>
      <c r="N272" s="110"/>
    </row>
    <row r="273">
      <c r="A273" s="227"/>
      <c r="B273" s="103"/>
      <c r="C273" s="105"/>
      <c r="D273" s="106"/>
      <c r="E273" s="107"/>
      <c r="F273" s="228"/>
      <c r="G273" s="109"/>
      <c r="H273" s="109"/>
      <c r="I273" s="110"/>
      <c r="J273" s="110"/>
      <c r="K273" s="110"/>
      <c r="L273" s="110"/>
      <c r="M273" s="110"/>
      <c r="N273" s="110"/>
    </row>
    <row r="274">
      <c r="A274" s="227"/>
      <c r="B274" s="103"/>
      <c r="C274" s="105"/>
      <c r="D274" s="106"/>
      <c r="E274" s="107"/>
      <c r="F274" s="228"/>
      <c r="G274" s="109"/>
      <c r="H274" s="109"/>
      <c r="I274" s="110"/>
      <c r="J274" s="110"/>
      <c r="K274" s="110"/>
      <c r="L274" s="110"/>
      <c r="M274" s="110"/>
      <c r="N274" s="110"/>
    </row>
    <row r="275">
      <c r="A275" s="227"/>
      <c r="B275" s="103"/>
      <c r="C275" s="105"/>
      <c r="D275" s="106"/>
      <c r="E275" s="107"/>
      <c r="F275" s="228"/>
      <c r="G275" s="109"/>
      <c r="H275" s="109"/>
      <c r="I275" s="110"/>
      <c r="J275" s="110"/>
      <c r="K275" s="110"/>
      <c r="L275" s="110"/>
      <c r="M275" s="110"/>
      <c r="N275" s="110"/>
    </row>
    <row r="276">
      <c r="A276" s="227"/>
      <c r="B276" s="103"/>
      <c r="C276" s="105"/>
      <c r="D276" s="106"/>
      <c r="E276" s="107"/>
      <c r="F276" s="228"/>
      <c r="G276" s="109"/>
      <c r="H276" s="109"/>
      <c r="I276" s="110"/>
      <c r="J276" s="110"/>
      <c r="K276" s="110"/>
      <c r="L276" s="110"/>
      <c r="M276" s="110"/>
      <c r="N276" s="110"/>
    </row>
    <row r="277">
      <c r="A277" s="227"/>
      <c r="B277" s="103"/>
      <c r="C277" s="105"/>
      <c r="D277" s="106"/>
      <c r="E277" s="107"/>
      <c r="F277" s="228"/>
      <c r="G277" s="109"/>
      <c r="H277" s="109"/>
      <c r="I277" s="110"/>
      <c r="J277" s="110"/>
      <c r="K277" s="110"/>
      <c r="L277" s="110"/>
      <c r="M277" s="110"/>
      <c r="N277" s="110"/>
    </row>
    <row r="278">
      <c r="A278" s="227"/>
      <c r="B278" s="103"/>
      <c r="C278" s="105"/>
      <c r="D278" s="106"/>
      <c r="E278" s="107"/>
      <c r="F278" s="228"/>
      <c r="G278" s="109"/>
      <c r="H278" s="109"/>
      <c r="I278" s="110"/>
      <c r="J278" s="110"/>
      <c r="K278" s="110"/>
      <c r="L278" s="110"/>
      <c r="M278" s="110"/>
      <c r="N278" s="110"/>
    </row>
    <row r="279">
      <c r="A279" s="227"/>
      <c r="B279" s="103"/>
      <c r="C279" s="105"/>
      <c r="D279" s="106"/>
      <c r="E279" s="107"/>
      <c r="F279" s="228"/>
      <c r="G279" s="109"/>
      <c r="H279" s="109"/>
      <c r="I279" s="110"/>
      <c r="J279" s="110"/>
      <c r="K279" s="110"/>
      <c r="L279" s="110"/>
      <c r="M279" s="110"/>
      <c r="N279" s="110"/>
    </row>
    <row r="280">
      <c r="A280" s="227"/>
      <c r="B280" s="103"/>
      <c r="C280" s="105"/>
      <c r="D280" s="106"/>
      <c r="E280" s="107"/>
      <c r="F280" s="228"/>
      <c r="G280" s="109"/>
      <c r="H280" s="109"/>
      <c r="I280" s="110"/>
      <c r="J280" s="110"/>
      <c r="K280" s="110"/>
      <c r="L280" s="110"/>
      <c r="M280" s="110"/>
      <c r="N280" s="110"/>
    </row>
    <row r="281">
      <c r="A281" s="227"/>
      <c r="B281" s="103"/>
      <c r="C281" s="105"/>
      <c r="D281" s="106"/>
      <c r="E281" s="107"/>
      <c r="F281" s="228"/>
      <c r="G281" s="109"/>
      <c r="H281" s="109"/>
      <c r="I281" s="110"/>
      <c r="J281" s="110"/>
      <c r="K281" s="110"/>
      <c r="L281" s="110"/>
      <c r="M281" s="110"/>
      <c r="N281" s="110"/>
    </row>
    <row r="282">
      <c r="A282" s="227"/>
      <c r="B282" s="103"/>
      <c r="C282" s="105"/>
      <c r="D282" s="106"/>
      <c r="E282" s="107"/>
      <c r="F282" s="228"/>
      <c r="G282" s="109"/>
      <c r="H282" s="109"/>
      <c r="I282" s="110"/>
      <c r="J282" s="110"/>
      <c r="K282" s="110"/>
      <c r="L282" s="110"/>
      <c r="M282" s="110"/>
      <c r="N282" s="110"/>
    </row>
    <row r="283">
      <c r="A283" s="227"/>
      <c r="B283" s="103"/>
      <c r="C283" s="105"/>
      <c r="D283" s="106"/>
      <c r="E283" s="107"/>
      <c r="F283" s="228"/>
      <c r="G283" s="109"/>
      <c r="H283" s="109"/>
      <c r="I283" s="110"/>
      <c r="J283" s="110"/>
      <c r="K283" s="110"/>
      <c r="L283" s="110"/>
      <c r="M283" s="110"/>
      <c r="N283" s="110"/>
    </row>
    <row r="284">
      <c r="A284" s="227"/>
      <c r="B284" s="103"/>
      <c r="C284" s="105"/>
      <c r="D284" s="106"/>
      <c r="E284" s="107"/>
      <c r="F284" s="228"/>
      <c r="G284" s="109"/>
      <c r="H284" s="109"/>
      <c r="I284" s="110"/>
      <c r="J284" s="110"/>
      <c r="K284" s="110"/>
      <c r="L284" s="110"/>
      <c r="M284" s="110"/>
      <c r="N284" s="110"/>
    </row>
    <row r="285">
      <c r="A285" s="227"/>
      <c r="B285" s="103"/>
      <c r="C285" s="105"/>
      <c r="D285" s="106"/>
      <c r="E285" s="107"/>
      <c r="F285" s="228"/>
      <c r="G285" s="109"/>
      <c r="H285" s="109"/>
      <c r="I285" s="110"/>
      <c r="J285" s="110"/>
      <c r="K285" s="110"/>
      <c r="L285" s="110"/>
      <c r="M285" s="110"/>
      <c r="N285" s="110"/>
    </row>
    <row r="286">
      <c r="A286" s="227"/>
      <c r="B286" s="103"/>
      <c r="C286" s="105"/>
      <c r="D286" s="106"/>
      <c r="E286" s="107"/>
      <c r="F286" s="228"/>
      <c r="G286" s="109"/>
      <c r="H286" s="109"/>
      <c r="I286" s="110"/>
      <c r="J286" s="110"/>
      <c r="K286" s="110"/>
      <c r="L286" s="110"/>
      <c r="M286" s="110"/>
      <c r="N286" s="110"/>
    </row>
    <row r="287">
      <c r="A287" s="227"/>
      <c r="B287" s="103"/>
      <c r="C287" s="105"/>
      <c r="D287" s="106"/>
      <c r="E287" s="107"/>
      <c r="F287" s="228"/>
      <c r="G287" s="109"/>
      <c r="H287" s="109"/>
      <c r="I287" s="110"/>
      <c r="J287" s="110"/>
      <c r="K287" s="110"/>
      <c r="L287" s="110"/>
      <c r="M287" s="110"/>
      <c r="N287" s="110"/>
    </row>
    <row r="288">
      <c r="A288" s="227"/>
      <c r="B288" s="103"/>
      <c r="C288" s="105"/>
      <c r="D288" s="106"/>
      <c r="E288" s="107"/>
      <c r="F288" s="228"/>
      <c r="G288" s="109"/>
      <c r="H288" s="109"/>
      <c r="I288" s="110"/>
      <c r="J288" s="110"/>
      <c r="K288" s="110"/>
      <c r="L288" s="110"/>
      <c r="M288" s="110"/>
      <c r="N288" s="110"/>
    </row>
    <row r="289">
      <c r="A289" s="227"/>
      <c r="B289" s="103"/>
      <c r="C289" s="105"/>
      <c r="D289" s="106"/>
      <c r="E289" s="107"/>
      <c r="F289" s="228"/>
      <c r="G289" s="109"/>
      <c r="H289" s="109"/>
      <c r="I289" s="110"/>
      <c r="J289" s="110"/>
      <c r="K289" s="110"/>
      <c r="L289" s="110"/>
      <c r="M289" s="110"/>
      <c r="N289" s="110"/>
    </row>
    <row r="290">
      <c r="A290" s="227"/>
      <c r="B290" s="103"/>
      <c r="C290" s="105"/>
      <c r="D290" s="106"/>
      <c r="E290" s="107"/>
      <c r="F290" s="228"/>
      <c r="G290" s="109"/>
      <c r="H290" s="109"/>
      <c r="I290" s="110"/>
      <c r="J290" s="110"/>
      <c r="K290" s="110"/>
      <c r="L290" s="110"/>
      <c r="M290" s="110"/>
      <c r="N290" s="110"/>
    </row>
    <row r="291">
      <c r="A291" s="227"/>
      <c r="B291" s="103"/>
      <c r="C291" s="105"/>
      <c r="D291" s="106"/>
      <c r="E291" s="107"/>
      <c r="F291" s="228"/>
      <c r="G291" s="109"/>
      <c r="H291" s="109"/>
      <c r="I291" s="110"/>
      <c r="J291" s="110"/>
      <c r="K291" s="110"/>
      <c r="L291" s="110"/>
      <c r="M291" s="110"/>
      <c r="N291" s="110"/>
    </row>
    <row r="292">
      <c r="A292" s="227"/>
      <c r="B292" s="103"/>
      <c r="C292" s="105"/>
      <c r="D292" s="106"/>
      <c r="E292" s="107"/>
      <c r="F292" s="228"/>
      <c r="G292" s="109"/>
      <c r="H292" s="109"/>
      <c r="I292" s="110"/>
      <c r="J292" s="110"/>
      <c r="K292" s="110"/>
      <c r="L292" s="110"/>
      <c r="M292" s="110"/>
      <c r="N292" s="110"/>
    </row>
    <row r="293">
      <c r="A293" s="227"/>
      <c r="B293" s="103"/>
      <c r="C293" s="105"/>
      <c r="D293" s="106"/>
      <c r="E293" s="107"/>
      <c r="F293" s="228"/>
      <c r="G293" s="109"/>
      <c r="H293" s="109"/>
      <c r="I293" s="110"/>
      <c r="J293" s="110"/>
      <c r="K293" s="110"/>
      <c r="L293" s="110"/>
      <c r="M293" s="110"/>
      <c r="N293" s="110"/>
    </row>
    <row r="294">
      <c r="A294" s="227"/>
      <c r="B294" s="103"/>
      <c r="C294" s="105"/>
      <c r="D294" s="106"/>
      <c r="E294" s="107"/>
      <c r="F294" s="228"/>
      <c r="G294" s="109"/>
      <c r="H294" s="109"/>
      <c r="I294" s="110"/>
      <c r="J294" s="110"/>
      <c r="K294" s="110"/>
      <c r="L294" s="110"/>
      <c r="M294" s="110"/>
      <c r="N294" s="110"/>
    </row>
    <row r="295">
      <c r="A295" s="227"/>
      <c r="B295" s="103"/>
      <c r="C295" s="105"/>
      <c r="D295" s="106"/>
      <c r="E295" s="107"/>
      <c r="F295" s="228"/>
      <c r="G295" s="109"/>
      <c r="H295" s="109"/>
      <c r="I295" s="110"/>
      <c r="J295" s="110"/>
      <c r="K295" s="110"/>
      <c r="L295" s="110"/>
      <c r="M295" s="110"/>
      <c r="N295" s="110"/>
    </row>
    <row r="296">
      <c r="A296" s="227"/>
      <c r="B296" s="103"/>
      <c r="C296" s="105"/>
      <c r="D296" s="106"/>
      <c r="E296" s="107"/>
      <c r="F296" s="228"/>
      <c r="G296" s="109"/>
      <c r="H296" s="109"/>
      <c r="I296" s="110"/>
      <c r="J296" s="110"/>
      <c r="K296" s="110"/>
      <c r="L296" s="110"/>
      <c r="M296" s="110"/>
      <c r="N296" s="110"/>
    </row>
    <row r="297">
      <c r="A297" s="227"/>
      <c r="B297" s="103"/>
      <c r="C297" s="105"/>
      <c r="D297" s="106"/>
      <c r="E297" s="107"/>
      <c r="F297" s="228"/>
      <c r="G297" s="109"/>
      <c r="H297" s="109"/>
      <c r="I297" s="110"/>
      <c r="J297" s="110"/>
      <c r="K297" s="110"/>
      <c r="L297" s="110"/>
      <c r="M297" s="110"/>
      <c r="N297" s="110"/>
    </row>
    <row r="298">
      <c r="A298" s="227"/>
      <c r="B298" s="103"/>
      <c r="C298" s="105"/>
      <c r="D298" s="106"/>
      <c r="E298" s="107"/>
      <c r="F298" s="228"/>
      <c r="G298" s="109"/>
      <c r="H298" s="109"/>
      <c r="I298" s="110"/>
      <c r="J298" s="110"/>
      <c r="K298" s="110"/>
      <c r="L298" s="110"/>
      <c r="M298" s="110"/>
      <c r="N298" s="110"/>
    </row>
    <row r="299">
      <c r="A299" s="227"/>
      <c r="B299" s="103"/>
      <c r="C299" s="105"/>
      <c r="D299" s="106"/>
      <c r="E299" s="107"/>
      <c r="F299" s="228"/>
      <c r="G299" s="109"/>
      <c r="H299" s="109"/>
      <c r="I299" s="110"/>
      <c r="J299" s="110"/>
      <c r="K299" s="110"/>
      <c r="L299" s="110"/>
      <c r="M299" s="110"/>
      <c r="N299" s="110"/>
    </row>
    <row r="300">
      <c r="A300" s="227"/>
      <c r="B300" s="103"/>
      <c r="C300" s="105"/>
      <c r="D300" s="106"/>
      <c r="E300" s="107"/>
      <c r="F300" s="228"/>
      <c r="G300" s="109"/>
      <c r="H300" s="109"/>
      <c r="I300" s="110"/>
      <c r="J300" s="110"/>
      <c r="K300" s="110"/>
      <c r="L300" s="110"/>
      <c r="M300" s="110"/>
      <c r="N300" s="110"/>
    </row>
    <row r="301">
      <c r="A301" s="227"/>
      <c r="B301" s="103"/>
      <c r="C301" s="105"/>
      <c r="D301" s="106"/>
      <c r="E301" s="107"/>
      <c r="F301" s="228"/>
      <c r="G301" s="109"/>
      <c r="H301" s="109"/>
      <c r="I301" s="110"/>
      <c r="J301" s="110"/>
      <c r="K301" s="110"/>
      <c r="L301" s="110"/>
      <c r="M301" s="110"/>
      <c r="N301" s="110"/>
    </row>
    <row r="302">
      <c r="A302" s="227"/>
      <c r="B302" s="103"/>
      <c r="C302" s="105"/>
      <c r="D302" s="106"/>
      <c r="E302" s="107"/>
      <c r="F302" s="228"/>
      <c r="G302" s="109"/>
      <c r="H302" s="109"/>
      <c r="I302" s="110"/>
      <c r="J302" s="110"/>
      <c r="K302" s="110"/>
      <c r="L302" s="110"/>
      <c r="M302" s="110"/>
      <c r="N302" s="110"/>
    </row>
    <row r="303">
      <c r="A303" s="227"/>
      <c r="B303" s="103"/>
      <c r="C303" s="105"/>
      <c r="D303" s="106"/>
      <c r="E303" s="107"/>
      <c r="F303" s="228"/>
      <c r="G303" s="109"/>
      <c r="H303" s="109"/>
      <c r="I303" s="110"/>
      <c r="J303" s="110"/>
      <c r="K303" s="110"/>
      <c r="L303" s="110"/>
      <c r="M303" s="110"/>
      <c r="N303" s="110"/>
    </row>
    <row r="304">
      <c r="A304" s="227"/>
      <c r="B304" s="103"/>
      <c r="C304" s="105"/>
      <c r="D304" s="106"/>
      <c r="E304" s="107"/>
      <c r="F304" s="228"/>
      <c r="G304" s="109"/>
      <c r="H304" s="109"/>
      <c r="I304" s="110"/>
      <c r="J304" s="110"/>
      <c r="K304" s="110"/>
      <c r="L304" s="110"/>
      <c r="M304" s="110"/>
      <c r="N304" s="110"/>
    </row>
    <row r="305">
      <c r="A305" s="227"/>
      <c r="B305" s="103"/>
      <c r="C305" s="105"/>
      <c r="D305" s="106"/>
      <c r="E305" s="107"/>
      <c r="F305" s="228"/>
      <c r="G305" s="109"/>
      <c r="H305" s="109"/>
      <c r="I305" s="110"/>
      <c r="J305" s="110"/>
      <c r="K305" s="110"/>
      <c r="L305" s="110"/>
      <c r="M305" s="110"/>
      <c r="N305" s="110"/>
    </row>
    <row r="306">
      <c r="A306" s="227"/>
      <c r="B306" s="103"/>
      <c r="C306" s="105"/>
      <c r="D306" s="106"/>
      <c r="E306" s="107"/>
      <c r="F306" s="228"/>
      <c r="G306" s="109"/>
      <c r="H306" s="109"/>
      <c r="I306" s="110"/>
      <c r="J306" s="110"/>
      <c r="K306" s="110"/>
      <c r="L306" s="110"/>
      <c r="M306" s="110"/>
      <c r="N306" s="110"/>
    </row>
    <row r="307">
      <c r="A307" s="227"/>
      <c r="B307" s="103"/>
      <c r="C307" s="105"/>
      <c r="D307" s="106"/>
      <c r="E307" s="107"/>
      <c r="F307" s="228"/>
      <c r="G307" s="109"/>
      <c r="H307" s="109"/>
      <c r="I307" s="110"/>
      <c r="J307" s="110"/>
      <c r="K307" s="110"/>
      <c r="L307" s="110"/>
      <c r="M307" s="110"/>
      <c r="N307" s="110"/>
    </row>
    <row r="308">
      <c r="A308" s="227"/>
      <c r="B308" s="103"/>
      <c r="C308" s="105"/>
      <c r="D308" s="106"/>
      <c r="E308" s="107"/>
      <c r="F308" s="228"/>
      <c r="G308" s="109"/>
      <c r="H308" s="109"/>
      <c r="I308" s="110"/>
      <c r="J308" s="110"/>
      <c r="K308" s="110"/>
      <c r="L308" s="110"/>
      <c r="M308" s="110"/>
      <c r="N308" s="110"/>
    </row>
    <row r="309">
      <c r="A309" s="227"/>
      <c r="B309" s="103"/>
      <c r="C309" s="105"/>
      <c r="D309" s="106"/>
      <c r="E309" s="107"/>
      <c r="F309" s="228"/>
      <c r="G309" s="109"/>
      <c r="H309" s="109"/>
      <c r="I309" s="110"/>
      <c r="J309" s="110"/>
      <c r="K309" s="110"/>
      <c r="L309" s="110"/>
      <c r="M309" s="110"/>
      <c r="N309" s="110"/>
    </row>
    <row r="310">
      <c r="A310" s="227"/>
      <c r="B310" s="103"/>
      <c r="C310" s="105"/>
      <c r="D310" s="106"/>
      <c r="E310" s="107"/>
      <c r="F310" s="228"/>
      <c r="G310" s="109"/>
      <c r="H310" s="109"/>
      <c r="I310" s="110"/>
      <c r="J310" s="110"/>
      <c r="K310" s="110"/>
      <c r="L310" s="110"/>
      <c r="M310" s="110"/>
      <c r="N310" s="110"/>
    </row>
    <row r="311">
      <c r="A311" s="227"/>
      <c r="B311" s="103"/>
      <c r="C311" s="105"/>
      <c r="D311" s="106"/>
      <c r="E311" s="107"/>
      <c r="F311" s="228"/>
      <c r="G311" s="109"/>
      <c r="H311" s="109"/>
      <c r="I311" s="110"/>
      <c r="J311" s="110"/>
      <c r="K311" s="110"/>
      <c r="L311" s="110"/>
      <c r="M311" s="110"/>
      <c r="N311" s="110"/>
    </row>
    <row r="312">
      <c r="A312" s="227"/>
      <c r="B312" s="103"/>
      <c r="C312" s="105"/>
      <c r="D312" s="106"/>
      <c r="E312" s="107"/>
      <c r="F312" s="228"/>
      <c r="G312" s="109"/>
      <c r="H312" s="109"/>
      <c r="I312" s="110"/>
      <c r="J312" s="110"/>
      <c r="K312" s="110"/>
      <c r="L312" s="110"/>
      <c r="M312" s="110"/>
      <c r="N312" s="110"/>
    </row>
    <row r="313">
      <c r="A313" s="227"/>
      <c r="B313" s="103"/>
      <c r="C313" s="105"/>
      <c r="D313" s="106"/>
      <c r="E313" s="107"/>
      <c r="F313" s="228"/>
      <c r="G313" s="109"/>
      <c r="H313" s="109"/>
      <c r="I313" s="110"/>
      <c r="J313" s="110"/>
      <c r="K313" s="110"/>
      <c r="L313" s="110"/>
      <c r="M313" s="110"/>
      <c r="N313" s="110"/>
    </row>
    <row r="314">
      <c r="A314" s="227"/>
      <c r="B314" s="103"/>
      <c r="C314" s="105"/>
      <c r="D314" s="106"/>
      <c r="E314" s="107"/>
      <c r="F314" s="228"/>
      <c r="G314" s="109"/>
      <c r="H314" s="109"/>
      <c r="I314" s="110"/>
      <c r="J314" s="110"/>
      <c r="K314" s="110"/>
      <c r="L314" s="110"/>
      <c r="M314" s="110"/>
      <c r="N314" s="110"/>
    </row>
    <row r="315">
      <c r="A315" s="227"/>
      <c r="B315" s="103"/>
      <c r="C315" s="105"/>
      <c r="D315" s="106"/>
      <c r="E315" s="107"/>
      <c r="F315" s="228"/>
      <c r="G315" s="109"/>
      <c r="H315" s="109"/>
      <c r="I315" s="110"/>
      <c r="J315" s="110"/>
      <c r="K315" s="110"/>
      <c r="L315" s="110"/>
      <c r="M315" s="110"/>
      <c r="N315" s="110"/>
    </row>
    <row r="316">
      <c r="A316" s="227"/>
      <c r="B316" s="103"/>
      <c r="C316" s="105"/>
      <c r="D316" s="106"/>
      <c r="E316" s="107"/>
      <c r="F316" s="228"/>
      <c r="G316" s="109"/>
      <c r="H316" s="109"/>
      <c r="I316" s="110"/>
      <c r="J316" s="110"/>
      <c r="K316" s="110"/>
      <c r="L316" s="110"/>
      <c r="M316" s="110"/>
      <c r="N316" s="110"/>
    </row>
    <row r="317">
      <c r="A317" s="227"/>
      <c r="B317" s="103"/>
      <c r="C317" s="105"/>
      <c r="D317" s="106"/>
      <c r="E317" s="107"/>
      <c r="F317" s="228"/>
      <c r="G317" s="109"/>
      <c r="H317" s="109"/>
      <c r="I317" s="110"/>
      <c r="J317" s="110"/>
      <c r="K317" s="110"/>
      <c r="L317" s="110"/>
      <c r="M317" s="110"/>
      <c r="N317" s="110"/>
    </row>
    <row r="318">
      <c r="A318" s="227"/>
      <c r="B318" s="103"/>
      <c r="C318" s="105"/>
      <c r="D318" s="106"/>
      <c r="E318" s="107"/>
      <c r="F318" s="228"/>
      <c r="G318" s="109"/>
      <c r="H318" s="109"/>
      <c r="I318" s="110"/>
      <c r="J318" s="110"/>
      <c r="K318" s="110"/>
      <c r="L318" s="110"/>
      <c r="M318" s="110"/>
      <c r="N318" s="110"/>
    </row>
    <row r="319">
      <c r="A319" s="227"/>
      <c r="B319" s="103"/>
      <c r="C319" s="105"/>
      <c r="D319" s="106"/>
      <c r="E319" s="107"/>
      <c r="F319" s="228"/>
      <c r="G319" s="109"/>
      <c r="H319" s="109"/>
      <c r="I319" s="110"/>
      <c r="J319" s="110"/>
      <c r="K319" s="110"/>
      <c r="L319" s="110"/>
      <c r="M319" s="110"/>
      <c r="N319" s="110"/>
    </row>
    <row r="320">
      <c r="A320" s="227"/>
      <c r="B320" s="103"/>
      <c r="C320" s="105"/>
      <c r="D320" s="106"/>
      <c r="E320" s="107"/>
      <c r="F320" s="228"/>
      <c r="G320" s="109"/>
      <c r="H320" s="109"/>
      <c r="I320" s="110"/>
      <c r="J320" s="110"/>
      <c r="K320" s="110"/>
      <c r="L320" s="110"/>
      <c r="M320" s="110"/>
      <c r="N320" s="110"/>
    </row>
    <row r="321">
      <c r="A321" s="227"/>
      <c r="B321" s="103"/>
      <c r="C321" s="105"/>
      <c r="D321" s="106"/>
      <c r="E321" s="107"/>
      <c r="F321" s="228"/>
      <c r="G321" s="109"/>
      <c r="H321" s="109"/>
      <c r="I321" s="110"/>
      <c r="J321" s="110"/>
      <c r="K321" s="110"/>
      <c r="L321" s="110"/>
      <c r="M321" s="110"/>
      <c r="N321" s="110"/>
    </row>
    <row r="322">
      <c r="A322" s="227"/>
      <c r="B322" s="103"/>
      <c r="C322" s="105"/>
      <c r="D322" s="106"/>
      <c r="E322" s="107"/>
      <c r="F322" s="228"/>
      <c r="G322" s="109"/>
      <c r="H322" s="109"/>
      <c r="I322" s="110"/>
      <c r="J322" s="110"/>
      <c r="K322" s="110"/>
      <c r="L322" s="110"/>
      <c r="M322" s="110"/>
      <c r="N322" s="110"/>
    </row>
    <row r="323">
      <c r="A323" s="227"/>
      <c r="B323" s="103"/>
      <c r="C323" s="105"/>
      <c r="D323" s="106"/>
      <c r="E323" s="107"/>
      <c r="F323" s="228"/>
      <c r="G323" s="109"/>
      <c r="H323" s="109"/>
      <c r="I323" s="110"/>
      <c r="J323" s="110"/>
      <c r="K323" s="110"/>
      <c r="L323" s="110"/>
      <c r="M323" s="110"/>
      <c r="N323" s="110"/>
    </row>
    <row r="324">
      <c r="A324" s="227"/>
      <c r="B324" s="103"/>
      <c r="C324" s="105"/>
      <c r="D324" s="106"/>
      <c r="E324" s="107"/>
      <c r="F324" s="228"/>
      <c r="G324" s="109"/>
      <c r="H324" s="109"/>
      <c r="I324" s="110"/>
      <c r="J324" s="110"/>
      <c r="K324" s="110"/>
      <c r="L324" s="110"/>
      <c r="M324" s="110"/>
      <c r="N324" s="110"/>
    </row>
    <row r="325">
      <c r="A325" s="227"/>
      <c r="B325" s="103"/>
      <c r="C325" s="105"/>
      <c r="D325" s="106"/>
      <c r="E325" s="107"/>
      <c r="F325" s="228"/>
      <c r="G325" s="109"/>
      <c r="H325" s="109"/>
      <c r="I325" s="110"/>
      <c r="J325" s="110"/>
      <c r="K325" s="110"/>
      <c r="L325" s="110"/>
      <c r="M325" s="110"/>
      <c r="N325" s="110"/>
    </row>
    <row r="326">
      <c r="A326" s="227"/>
      <c r="B326" s="103"/>
      <c r="C326" s="105"/>
      <c r="D326" s="106"/>
      <c r="E326" s="107"/>
      <c r="F326" s="228"/>
      <c r="G326" s="109"/>
      <c r="H326" s="109"/>
      <c r="I326" s="110"/>
      <c r="J326" s="110"/>
      <c r="K326" s="110"/>
      <c r="L326" s="110"/>
      <c r="M326" s="110"/>
      <c r="N326" s="110"/>
    </row>
    <row r="327">
      <c r="A327" s="227"/>
      <c r="B327" s="103"/>
      <c r="C327" s="105"/>
      <c r="D327" s="106"/>
      <c r="E327" s="107"/>
      <c r="F327" s="228"/>
      <c r="G327" s="109"/>
      <c r="H327" s="109"/>
      <c r="I327" s="110"/>
      <c r="J327" s="110"/>
      <c r="K327" s="110"/>
      <c r="L327" s="110"/>
      <c r="M327" s="110"/>
      <c r="N327" s="110"/>
    </row>
    <row r="328">
      <c r="A328" s="227"/>
      <c r="B328" s="103"/>
      <c r="C328" s="105"/>
      <c r="D328" s="106"/>
      <c r="E328" s="107"/>
      <c r="F328" s="228"/>
      <c r="G328" s="109"/>
      <c r="H328" s="109"/>
      <c r="I328" s="110"/>
      <c r="J328" s="110"/>
      <c r="K328" s="110"/>
      <c r="L328" s="110"/>
      <c r="M328" s="110"/>
      <c r="N328" s="110"/>
    </row>
    <row r="329">
      <c r="A329" s="227"/>
      <c r="B329" s="103"/>
      <c r="C329" s="105"/>
      <c r="D329" s="106"/>
      <c r="E329" s="107"/>
      <c r="F329" s="228"/>
      <c r="G329" s="109"/>
      <c r="H329" s="109"/>
      <c r="I329" s="110"/>
      <c r="J329" s="110"/>
      <c r="K329" s="110"/>
      <c r="L329" s="110"/>
      <c r="M329" s="110"/>
      <c r="N329" s="110"/>
    </row>
    <row r="330">
      <c r="A330" s="227"/>
      <c r="B330" s="103"/>
      <c r="C330" s="105"/>
      <c r="D330" s="106"/>
      <c r="E330" s="107"/>
      <c r="F330" s="228"/>
      <c r="G330" s="109"/>
      <c r="H330" s="109"/>
      <c r="I330" s="110"/>
      <c r="J330" s="110"/>
      <c r="K330" s="110"/>
      <c r="L330" s="110"/>
      <c r="M330" s="110"/>
      <c r="N330" s="110"/>
    </row>
    <row r="331">
      <c r="A331" s="227"/>
      <c r="B331" s="103"/>
      <c r="C331" s="105"/>
      <c r="D331" s="106"/>
      <c r="E331" s="107"/>
      <c r="F331" s="228"/>
      <c r="G331" s="109"/>
      <c r="H331" s="109"/>
      <c r="I331" s="110"/>
      <c r="J331" s="110"/>
      <c r="K331" s="110"/>
      <c r="L331" s="110"/>
      <c r="M331" s="110"/>
      <c r="N331" s="110"/>
    </row>
    <row r="332">
      <c r="A332" s="227"/>
      <c r="B332" s="103"/>
      <c r="C332" s="105"/>
      <c r="D332" s="106"/>
      <c r="E332" s="107"/>
      <c r="F332" s="228"/>
      <c r="G332" s="109"/>
      <c r="H332" s="109"/>
      <c r="I332" s="110"/>
      <c r="J332" s="110"/>
      <c r="K332" s="110"/>
      <c r="L332" s="110"/>
      <c r="M332" s="110"/>
      <c r="N332" s="110"/>
    </row>
    <row r="333">
      <c r="A333" s="227"/>
      <c r="B333" s="103"/>
      <c r="C333" s="105"/>
      <c r="D333" s="106"/>
      <c r="E333" s="107"/>
      <c r="F333" s="228"/>
      <c r="G333" s="109"/>
      <c r="H333" s="109"/>
      <c r="I333" s="110"/>
      <c r="J333" s="110"/>
      <c r="K333" s="110"/>
      <c r="L333" s="110"/>
      <c r="M333" s="110"/>
      <c r="N333" s="110"/>
    </row>
    <row r="334">
      <c r="A334" s="227"/>
      <c r="B334" s="103"/>
      <c r="C334" s="105"/>
      <c r="D334" s="106"/>
      <c r="E334" s="107"/>
      <c r="F334" s="228"/>
      <c r="G334" s="109"/>
      <c r="H334" s="109"/>
      <c r="I334" s="110"/>
      <c r="J334" s="110"/>
      <c r="K334" s="110"/>
      <c r="L334" s="110"/>
      <c r="M334" s="110"/>
      <c r="N334" s="110"/>
    </row>
    <row r="335">
      <c r="A335" s="227"/>
      <c r="B335" s="103"/>
      <c r="C335" s="105"/>
      <c r="D335" s="106"/>
      <c r="E335" s="107"/>
      <c r="F335" s="228"/>
      <c r="G335" s="109"/>
      <c r="H335" s="109"/>
      <c r="I335" s="110"/>
      <c r="J335" s="110"/>
      <c r="K335" s="110"/>
      <c r="L335" s="110"/>
      <c r="M335" s="110"/>
      <c r="N335" s="110"/>
    </row>
    <row r="336">
      <c r="A336" s="227"/>
      <c r="B336" s="103"/>
      <c r="C336" s="105"/>
      <c r="D336" s="106"/>
      <c r="E336" s="107"/>
      <c r="F336" s="228"/>
      <c r="G336" s="109"/>
      <c r="H336" s="109"/>
      <c r="I336" s="110"/>
      <c r="J336" s="110"/>
      <c r="K336" s="110"/>
      <c r="L336" s="110"/>
      <c r="M336" s="110"/>
      <c r="N336" s="110"/>
    </row>
    <row r="337">
      <c r="A337" s="227"/>
      <c r="B337" s="103"/>
      <c r="C337" s="105"/>
      <c r="D337" s="106"/>
      <c r="E337" s="107"/>
      <c r="F337" s="228"/>
      <c r="G337" s="109"/>
      <c r="H337" s="109"/>
      <c r="I337" s="110"/>
      <c r="J337" s="110"/>
      <c r="K337" s="110"/>
      <c r="L337" s="110"/>
      <c r="M337" s="110"/>
      <c r="N337" s="110"/>
    </row>
    <row r="338">
      <c r="A338" s="227"/>
      <c r="B338" s="103"/>
      <c r="C338" s="105"/>
      <c r="D338" s="106"/>
      <c r="E338" s="107"/>
      <c r="F338" s="228"/>
      <c r="G338" s="109"/>
      <c r="H338" s="109"/>
      <c r="I338" s="110"/>
      <c r="J338" s="110"/>
      <c r="K338" s="110"/>
      <c r="L338" s="110"/>
      <c r="M338" s="110"/>
      <c r="N338" s="110"/>
    </row>
    <row r="339">
      <c r="A339" s="227"/>
      <c r="B339" s="103"/>
      <c r="C339" s="105"/>
      <c r="D339" s="106"/>
      <c r="E339" s="107"/>
      <c r="F339" s="228"/>
      <c r="G339" s="109"/>
      <c r="H339" s="109"/>
      <c r="I339" s="110"/>
      <c r="J339" s="110"/>
      <c r="K339" s="110"/>
      <c r="L339" s="110"/>
      <c r="M339" s="110"/>
      <c r="N339" s="110"/>
    </row>
    <row r="340">
      <c r="A340" s="227"/>
      <c r="B340" s="103"/>
      <c r="C340" s="105"/>
      <c r="D340" s="106"/>
      <c r="E340" s="107"/>
      <c r="F340" s="228"/>
      <c r="G340" s="109"/>
      <c r="H340" s="109"/>
      <c r="I340" s="110"/>
      <c r="J340" s="110"/>
      <c r="K340" s="110"/>
      <c r="L340" s="110"/>
      <c r="M340" s="110"/>
      <c r="N340" s="110"/>
    </row>
    <row r="341">
      <c r="A341" s="227"/>
      <c r="B341" s="103"/>
      <c r="C341" s="105"/>
      <c r="D341" s="106"/>
      <c r="E341" s="107"/>
      <c r="F341" s="228"/>
      <c r="G341" s="109"/>
      <c r="H341" s="109"/>
      <c r="I341" s="110"/>
      <c r="J341" s="110"/>
      <c r="K341" s="110"/>
      <c r="L341" s="110"/>
      <c r="M341" s="110"/>
      <c r="N341" s="110"/>
    </row>
    <row r="342">
      <c r="A342" s="227"/>
      <c r="B342" s="103"/>
      <c r="C342" s="105"/>
      <c r="D342" s="106"/>
      <c r="E342" s="107"/>
      <c r="F342" s="228"/>
      <c r="G342" s="109"/>
      <c r="H342" s="109"/>
      <c r="I342" s="110"/>
      <c r="J342" s="110"/>
      <c r="K342" s="110"/>
      <c r="L342" s="110"/>
      <c r="M342" s="110"/>
      <c r="N342" s="229"/>
    </row>
    <row r="343">
      <c r="A343" s="227"/>
      <c r="B343" s="103"/>
      <c r="C343" s="105"/>
      <c r="D343" s="106"/>
      <c r="E343" s="107"/>
      <c r="F343" s="228"/>
      <c r="G343" s="109"/>
      <c r="H343" s="109"/>
      <c r="I343" s="110"/>
      <c r="J343" s="110"/>
      <c r="K343" s="110"/>
      <c r="L343" s="110"/>
      <c r="M343" s="110"/>
      <c r="N343" s="230"/>
    </row>
    <row r="344">
      <c r="A344" s="227"/>
      <c r="B344" s="103"/>
      <c r="C344" s="105"/>
      <c r="D344" s="106"/>
      <c r="E344" s="107"/>
      <c r="F344" s="228"/>
      <c r="G344" s="109"/>
      <c r="H344" s="109"/>
      <c r="I344" s="110"/>
      <c r="J344" s="110"/>
      <c r="K344" s="110"/>
      <c r="L344" s="110"/>
      <c r="M344" s="110"/>
      <c r="N344" s="230"/>
    </row>
    <row r="345">
      <c r="A345" s="227"/>
      <c r="B345" s="103"/>
      <c r="C345" s="105"/>
      <c r="D345" s="106"/>
      <c r="E345" s="107"/>
      <c r="F345" s="228"/>
      <c r="G345" s="109"/>
      <c r="H345" s="109"/>
      <c r="I345" s="110"/>
      <c r="J345" s="110"/>
      <c r="K345" s="110"/>
      <c r="L345" s="110"/>
      <c r="M345" s="110"/>
      <c r="N345" s="230"/>
    </row>
    <row r="346">
      <c r="A346" s="227"/>
      <c r="B346" s="103"/>
      <c r="C346" s="105"/>
      <c r="D346" s="106"/>
      <c r="E346" s="107"/>
      <c r="F346" s="228"/>
      <c r="G346" s="109"/>
      <c r="H346" s="109"/>
      <c r="I346" s="110"/>
      <c r="J346" s="110"/>
      <c r="K346" s="110"/>
      <c r="L346" s="110"/>
      <c r="M346" s="110"/>
      <c r="N346" s="230"/>
    </row>
    <row r="347">
      <c r="A347" s="227"/>
      <c r="B347" s="103"/>
      <c r="C347" s="105"/>
      <c r="D347" s="106"/>
      <c r="E347" s="107"/>
      <c r="F347" s="228"/>
      <c r="G347" s="109"/>
      <c r="H347" s="109"/>
      <c r="I347" s="110"/>
      <c r="J347" s="110"/>
      <c r="K347" s="110"/>
      <c r="L347" s="110"/>
      <c r="M347" s="110"/>
      <c r="N347" s="230"/>
    </row>
    <row r="348">
      <c r="A348" s="227"/>
      <c r="B348" s="103"/>
      <c r="C348" s="105"/>
      <c r="D348" s="106"/>
      <c r="E348" s="107"/>
      <c r="F348" s="228"/>
      <c r="G348" s="109"/>
      <c r="H348" s="109"/>
      <c r="I348" s="110"/>
      <c r="J348" s="110"/>
      <c r="K348" s="110"/>
      <c r="L348" s="110"/>
      <c r="M348" s="110"/>
      <c r="N348" s="230"/>
    </row>
    <row r="349">
      <c r="A349" s="227"/>
      <c r="B349" s="103"/>
      <c r="C349" s="105"/>
      <c r="D349" s="106"/>
      <c r="E349" s="107"/>
      <c r="F349" s="228"/>
      <c r="G349" s="109"/>
      <c r="H349" s="109"/>
      <c r="I349" s="110"/>
      <c r="J349" s="110"/>
      <c r="K349" s="110"/>
      <c r="L349" s="110"/>
      <c r="M349" s="110"/>
      <c r="N349" s="230"/>
    </row>
    <row r="350">
      <c r="A350" s="227"/>
      <c r="B350" s="103"/>
      <c r="C350" s="105"/>
      <c r="D350" s="106"/>
      <c r="E350" s="107"/>
      <c r="F350" s="228"/>
      <c r="G350" s="109"/>
      <c r="H350" s="109"/>
      <c r="I350" s="110"/>
      <c r="J350" s="110"/>
      <c r="K350" s="110"/>
      <c r="L350" s="110"/>
      <c r="M350" s="110"/>
      <c r="N350" s="230"/>
    </row>
    <row r="351">
      <c r="A351" s="227"/>
      <c r="B351" s="103"/>
      <c r="C351" s="105"/>
      <c r="D351" s="106"/>
      <c r="E351" s="107"/>
      <c r="F351" s="228"/>
      <c r="G351" s="109"/>
      <c r="H351" s="109"/>
      <c r="I351" s="110"/>
      <c r="J351" s="110"/>
      <c r="K351" s="110"/>
      <c r="L351" s="110"/>
      <c r="M351" s="110"/>
      <c r="N351" s="230"/>
    </row>
    <row r="352">
      <c r="A352" s="227"/>
      <c r="B352" s="103"/>
      <c r="C352" s="105"/>
      <c r="D352" s="106"/>
      <c r="E352" s="107"/>
      <c r="F352" s="228"/>
      <c r="G352" s="109"/>
      <c r="H352" s="109"/>
      <c r="I352" s="110"/>
      <c r="J352" s="110"/>
      <c r="K352" s="110"/>
      <c r="L352" s="110"/>
      <c r="M352" s="110"/>
      <c r="N352" s="230"/>
    </row>
    <row r="353">
      <c r="A353" s="227"/>
      <c r="B353" s="103"/>
      <c r="C353" s="105"/>
      <c r="D353" s="106"/>
      <c r="E353" s="107"/>
      <c r="F353" s="228"/>
      <c r="G353" s="109"/>
      <c r="H353" s="109"/>
      <c r="I353" s="110"/>
      <c r="J353" s="110"/>
      <c r="K353" s="110"/>
      <c r="L353" s="110"/>
      <c r="M353" s="110"/>
      <c r="N353" s="230"/>
    </row>
    <row r="354">
      <c r="A354" s="227"/>
      <c r="B354" s="103"/>
      <c r="C354" s="105"/>
      <c r="D354" s="106"/>
      <c r="E354" s="107"/>
      <c r="F354" s="228"/>
      <c r="G354" s="109"/>
      <c r="H354" s="109"/>
      <c r="I354" s="110"/>
      <c r="J354" s="110"/>
      <c r="K354" s="110"/>
      <c r="L354" s="110"/>
      <c r="M354" s="110"/>
      <c r="N354" s="230"/>
    </row>
    <row r="355">
      <c r="A355" s="227"/>
      <c r="B355" s="103"/>
      <c r="C355" s="105"/>
      <c r="D355" s="106"/>
      <c r="E355" s="107"/>
      <c r="F355" s="228"/>
      <c r="G355" s="109"/>
      <c r="H355" s="109"/>
      <c r="I355" s="110"/>
      <c r="J355" s="110"/>
      <c r="K355" s="110"/>
      <c r="L355" s="110"/>
      <c r="M355" s="110"/>
      <c r="N355" s="230"/>
    </row>
    <row r="356">
      <c r="A356" s="227"/>
      <c r="B356" s="103"/>
      <c r="C356" s="105"/>
      <c r="D356" s="106"/>
      <c r="E356" s="107"/>
      <c r="F356" s="228"/>
      <c r="G356" s="109"/>
      <c r="H356" s="109"/>
      <c r="I356" s="110"/>
      <c r="J356" s="110"/>
      <c r="K356" s="110"/>
      <c r="L356" s="110"/>
      <c r="M356" s="110"/>
      <c r="N356" s="230"/>
    </row>
    <row r="357">
      <c r="A357" s="227"/>
      <c r="B357" s="103"/>
      <c r="C357" s="105"/>
      <c r="D357" s="106"/>
      <c r="E357" s="107"/>
      <c r="F357" s="228"/>
      <c r="G357" s="109"/>
      <c r="H357" s="109"/>
      <c r="I357" s="110"/>
      <c r="J357" s="110"/>
      <c r="K357" s="110"/>
      <c r="L357" s="110"/>
      <c r="M357" s="110"/>
      <c r="N357" s="230"/>
    </row>
    <row r="358">
      <c r="A358" s="227"/>
      <c r="B358" s="103"/>
      <c r="C358" s="105"/>
      <c r="D358" s="106"/>
      <c r="E358" s="107"/>
      <c r="F358" s="228"/>
      <c r="G358" s="109"/>
      <c r="H358" s="109"/>
      <c r="I358" s="110"/>
      <c r="J358" s="110"/>
      <c r="K358" s="110"/>
      <c r="L358" s="110"/>
      <c r="M358" s="110"/>
      <c r="N358" s="230"/>
    </row>
    <row r="359">
      <c r="A359" s="227"/>
      <c r="B359" s="103"/>
      <c r="C359" s="105"/>
      <c r="D359" s="106"/>
      <c r="E359" s="107"/>
      <c r="F359" s="228"/>
      <c r="G359" s="109"/>
      <c r="H359" s="109"/>
      <c r="I359" s="110"/>
      <c r="J359" s="110"/>
      <c r="K359" s="110"/>
      <c r="L359" s="110"/>
      <c r="M359" s="110"/>
      <c r="N359" s="230"/>
    </row>
    <row r="360">
      <c r="A360" s="227"/>
      <c r="B360" s="103"/>
      <c r="C360" s="105"/>
      <c r="D360" s="106"/>
      <c r="E360" s="107"/>
      <c r="F360" s="228"/>
      <c r="G360" s="109"/>
      <c r="H360" s="109"/>
      <c r="I360" s="110"/>
      <c r="J360" s="110"/>
      <c r="K360" s="110"/>
      <c r="L360" s="110"/>
      <c r="M360" s="110"/>
      <c r="N360" s="230"/>
    </row>
    <row r="361">
      <c r="A361" s="227"/>
      <c r="B361" s="103"/>
      <c r="C361" s="105"/>
      <c r="D361" s="106"/>
      <c r="E361" s="107"/>
      <c r="F361" s="228"/>
      <c r="G361" s="109"/>
      <c r="H361" s="109"/>
      <c r="I361" s="110"/>
      <c r="J361" s="110"/>
      <c r="K361" s="110"/>
      <c r="L361" s="110"/>
      <c r="M361" s="110"/>
      <c r="N361" s="230"/>
    </row>
    <row r="362">
      <c r="A362" s="227"/>
      <c r="B362" s="103"/>
      <c r="C362" s="105"/>
      <c r="D362" s="106"/>
      <c r="E362" s="107"/>
      <c r="F362" s="228"/>
      <c r="G362" s="109"/>
      <c r="H362" s="109"/>
      <c r="I362" s="110"/>
      <c r="J362" s="110"/>
      <c r="K362" s="110"/>
      <c r="L362" s="110"/>
      <c r="M362" s="110"/>
      <c r="N362" s="230"/>
    </row>
    <row r="363">
      <c r="A363" s="227"/>
      <c r="B363" s="103"/>
      <c r="C363" s="105"/>
      <c r="D363" s="106"/>
      <c r="E363" s="107"/>
      <c r="F363" s="228"/>
      <c r="G363" s="109"/>
      <c r="H363" s="109"/>
      <c r="I363" s="110"/>
      <c r="J363" s="110"/>
      <c r="K363" s="110"/>
      <c r="L363" s="110"/>
      <c r="M363" s="110"/>
      <c r="N363" s="230"/>
    </row>
    <row r="364">
      <c r="A364" s="227"/>
      <c r="B364" s="103"/>
      <c r="C364" s="105"/>
      <c r="D364" s="106"/>
      <c r="E364" s="107"/>
      <c r="F364" s="228"/>
      <c r="G364" s="109"/>
      <c r="H364" s="109"/>
      <c r="I364" s="110"/>
      <c r="J364" s="110"/>
      <c r="K364" s="110"/>
      <c r="L364" s="110"/>
      <c r="M364" s="110"/>
      <c r="N364" s="230"/>
    </row>
    <row r="365">
      <c r="A365" s="227"/>
      <c r="B365" s="103"/>
      <c r="C365" s="105"/>
      <c r="D365" s="106"/>
      <c r="E365" s="107"/>
      <c r="F365" s="228"/>
      <c r="G365" s="109"/>
      <c r="H365" s="109"/>
      <c r="I365" s="110"/>
      <c r="J365" s="110"/>
      <c r="K365" s="110"/>
      <c r="L365" s="110"/>
      <c r="M365" s="110"/>
      <c r="N365" s="230"/>
    </row>
    <row r="366">
      <c r="A366" s="227"/>
      <c r="B366" s="103"/>
      <c r="C366" s="105"/>
      <c r="D366" s="106"/>
      <c r="E366" s="107"/>
      <c r="F366" s="228"/>
      <c r="G366" s="109"/>
      <c r="H366" s="109"/>
      <c r="I366" s="110"/>
      <c r="J366" s="110"/>
      <c r="K366" s="110"/>
      <c r="L366" s="110"/>
      <c r="M366" s="110"/>
      <c r="N366" s="230"/>
    </row>
    <row r="367">
      <c r="A367" s="227"/>
      <c r="B367" s="103"/>
      <c r="C367" s="105"/>
      <c r="D367" s="106"/>
      <c r="E367" s="107"/>
      <c r="F367" s="228"/>
      <c r="G367" s="109"/>
      <c r="H367" s="109"/>
      <c r="I367" s="110"/>
      <c r="J367" s="110"/>
      <c r="K367" s="110"/>
      <c r="L367" s="110"/>
      <c r="M367" s="110"/>
      <c r="N367" s="230"/>
    </row>
    <row r="368">
      <c r="A368" s="227"/>
      <c r="B368" s="103"/>
      <c r="C368" s="105"/>
      <c r="D368" s="106"/>
      <c r="E368" s="107"/>
      <c r="F368" s="228"/>
      <c r="G368" s="109"/>
      <c r="H368" s="109"/>
      <c r="I368" s="110"/>
      <c r="J368" s="110"/>
      <c r="K368" s="110"/>
      <c r="L368" s="110"/>
      <c r="M368" s="110"/>
      <c r="N368" s="230"/>
    </row>
    <row r="369">
      <c r="A369" s="227"/>
      <c r="B369" s="103"/>
      <c r="C369" s="105"/>
      <c r="D369" s="106"/>
      <c r="E369" s="107"/>
      <c r="F369" s="228"/>
      <c r="G369" s="109"/>
      <c r="H369" s="109"/>
      <c r="I369" s="110"/>
      <c r="J369" s="110"/>
      <c r="K369" s="110"/>
      <c r="L369" s="110"/>
      <c r="M369" s="110"/>
      <c r="N369" s="230"/>
    </row>
    <row r="370">
      <c r="A370" s="227"/>
      <c r="B370" s="103"/>
      <c r="C370" s="105"/>
      <c r="D370" s="106"/>
      <c r="E370" s="107"/>
      <c r="F370" s="228"/>
      <c r="G370" s="109"/>
      <c r="H370" s="109"/>
      <c r="I370" s="110"/>
      <c r="J370" s="110"/>
      <c r="K370" s="110"/>
      <c r="L370" s="110"/>
      <c r="M370" s="110"/>
      <c r="N370" s="230"/>
    </row>
    <row r="371">
      <c r="A371" s="227"/>
      <c r="B371" s="103"/>
      <c r="C371" s="105"/>
      <c r="D371" s="106"/>
      <c r="E371" s="107"/>
      <c r="F371" s="228"/>
      <c r="G371" s="109"/>
      <c r="H371" s="109"/>
      <c r="I371" s="110"/>
      <c r="J371" s="110"/>
      <c r="K371" s="110"/>
      <c r="L371" s="110"/>
      <c r="M371" s="110"/>
      <c r="N371" s="230"/>
    </row>
    <row r="372">
      <c r="A372" s="227"/>
      <c r="B372" s="103"/>
      <c r="C372" s="105"/>
      <c r="D372" s="106"/>
      <c r="E372" s="107"/>
      <c r="F372" s="228"/>
      <c r="G372" s="109"/>
      <c r="H372" s="109"/>
      <c r="I372" s="110"/>
      <c r="J372" s="110"/>
      <c r="K372" s="110"/>
      <c r="L372" s="110"/>
      <c r="M372" s="110"/>
      <c r="N372" s="230"/>
    </row>
    <row r="373">
      <c r="A373" s="227"/>
      <c r="B373" s="103"/>
      <c r="C373" s="105"/>
      <c r="D373" s="106"/>
      <c r="E373" s="107"/>
      <c r="F373" s="228"/>
      <c r="G373" s="109"/>
      <c r="H373" s="109"/>
      <c r="I373" s="110"/>
      <c r="J373" s="110"/>
      <c r="K373" s="110"/>
      <c r="L373" s="110"/>
      <c r="M373" s="110"/>
      <c r="N373" s="230"/>
    </row>
    <row r="374">
      <c r="A374" s="227"/>
      <c r="B374" s="103"/>
      <c r="C374" s="105"/>
      <c r="D374" s="106"/>
      <c r="E374" s="107"/>
      <c r="F374" s="228"/>
      <c r="G374" s="109"/>
      <c r="H374" s="109"/>
      <c r="I374" s="110"/>
      <c r="J374" s="110"/>
      <c r="K374" s="110"/>
      <c r="L374" s="110"/>
      <c r="M374" s="110"/>
      <c r="N374" s="230"/>
    </row>
    <row r="375">
      <c r="A375" s="227"/>
      <c r="B375" s="103"/>
      <c r="C375" s="105"/>
      <c r="D375" s="106"/>
      <c r="E375" s="107"/>
      <c r="F375" s="228"/>
      <c r="G375" s="109"/>
      <c r="H375" s="109"/>
      <c r="I375" s="110"/>
      <c r="J375" s="110"/>
      <c r="K375" s="110"/>
      <c r="L375" s="110"/>
      <c r="M375" s="110"/>
      <c r="N375" s="230"/>
    </row>
    <row r="376">
      <c r="A376" s="227"/>
      <c r="B376" s="103"/>
      <c r="C376" s="105"/>
      <c r="D376" s="106"/>
      <c r="E376" s="107"/>
      <c r="F376" s="228"/>
      <c r="G376" s="109"/>
      <c r="H376" s="109"/>
      <c r="I376" s="110"/>
      <c r="J376" s="110"/>
      <c r="K376" s="110"/>
      <c r="L376" s="110"/>
      <c r="M376" s="110"/>
      <c r="N376" s="230"/>
    </row>
    <row r="377">
      <c r="A377" s="227"/>
      <c r="B377" s="103"/>
      <c r="C377" s="105"/>
      <c r="D377" s="106"/>
      <c r="E377" s="107"/>
      <c r="F377" s="228"/>
      <c r="G377" s="109"/>
      <c r="H377" s="109"/>
      <c r="I377" s="110"/>
      <c r="J377" s="110"/>
      <c r="K377" s="110"/>
      <c r="L377" s="110"/>
      <c r="M377" s="110"/>
      <c r="N377" s="230"/>
    </row>
    <row r="378">
      <c r="A378" s="227"/>
      <c r="B378" s="103"/>
      <c r="C378" s="105"/>
      <c r="D378" s="106"/>
      <c r="E378" s="107"/>
      <c r="F378" s="228"/>
      <c r="G378" s="109"/>
      <c r="H378" s="109"/>
      <c r="I378" s="110"/>
      <c r="J378" s="110"/>
      <c r="K378" s="110"/>
      <c r="L378" s="110"/>
      <c r="M378" s="110"/>
      <c r="N378" s="230"/>
    </row>
    <row r="379">
      <c r="A379" s="227"/>
      <c r="B379" s="103"/>
      <c r="C379" s="105"/>
      <c r="D379" s="106"/>
      <c r="E379" s="107"/>
      <c r="F379" s="228"/>
      <c r="G379" s="109"/>
      <c r="H379" s="109"/>
      <c r="I379" s="110"/>
      <c r="J379" s="110"/>
      <c r="K379" s="110"/>
      <c r="L379" s="110"/>
      <c r="M379" s="110"/>
      <c r="N379" s="230"/>
    </row>
    <row r="380">
      <c r="A380" s="227"/>
      <c r="B380" s="103"/>
      <c r="C380" s="105"/>
      <c r="D380" s="106"/>
      <c r="E380" s="107"/>
      <c r="F380" s="228"/>
      <c r="G380" s="109"/>
      <c r="H380" s="109"/>
      <c r="I380" s="110"/>
      <c r="J380" s="110"/>
      <c r="K380" s="110"/>
      <c r="L380" s="110"/>
      <c r="M380" s="110"/>
      <c r="N380" s="230"/>
    </row>
    <row r="381">
      <c r="A381" s="227"/>
      <c r="B381" s="103"/>
      <c r="C381" s="105"/>
      <c r="D381" s="106"/>
      <c r="E381" s="107"/>
      <c r="F381" s="228"/>
      <c r="G381" s="109"/>
      <c r="H381" s="109"/>
      <c r="I381" s="110"/>
      <c r="J381" s="110"/>
      <c r="K381" s="110"/>
      <c r="L381" s="110"/>
      <c r="M381" s="110"/>
      <c r="N381" s="230"/>
    </row>
    <row r="382">
      <c r="A382" s="227"/>
      <c r="B382" s="103"/>
      <c r="C382" s="105"/>
      <c r="D382" s="106"/>
      <c r="E382" s="107"/>
      <c r="F382" s="228"/>
      <c r="G382" s="109"/>
      <c r="H382" s="109"/>
      <c r="I382" s="110"/>
      <c r="J382" s="110"/>
      <c r="K382" s="110"/>
      <c r="L382" s="110"/>
      <c r="M382" s="110"/>
      <c r="N382" s="230"/>
    </row>
    <row r="383">
      <c r="A383" s="227"/>
      <c r="B383" s="103"/>
      <c r="C383" s="105"/>
      <c r="D383" s="106"/>
      <c r="E383" s="107"/>
      <c r="F383" s="228"/>
      <c r="G383" s="109"/>
      <c r="H383" s="109"/>
      <c r="I383" s="110"/>
      <c r="J383" s="110"/>
      <c r="K383" s="110"/>
      <c r="L383" s="110"/>
      <c r="M383" s="110"/>
      <c r="N383" s="230"/>
    </row>
    <row r="384">
      <c r="A384" s="227"/>
      <c r="B384" s="103"/>
      <c r="C384" s="105"/>
      <c r="D384" s="106"/>
      <c r="E384" s="107"/>
      <c r="F384" s="228"/>
      <c r="G384" s="109"/>
      <c r="H384" s="109"/>
      <c r="I384" s="110"/>
      <c r="J384" s="110"/>
      <c r="K384" s="110"/>
      <c r="L384" s="110"/>
      <c r="M384" s="110"/>
      <c r="N384" s="230"/>
    </row>
    <row r="385">
      <c r="A385" s="227"/>
      <c r="B385" s="103"/>
      <c r="C385" s="105"/>
      <c r="D385" s="106"/>
      <c r="E385" s="107"/>
      <c r="F385" s="228"/>
      <c r="G385" s="109"/>
      <c r="H385" s="109"/>
      <c r="I385" s="110"/>
      <c r="J385" s="110"/>
      <c r="K385" s="110"/>
      <c r="L385" s="110"/>
      <c r="M385" s="110"/>
      <c r="N385" s="230"/>
    </row>
    <row r="386">
      <c r="A386" s="227"/>
      <c r="B386" s="103"/>
      <c r="C386" s="105"/>
      <c r="D386" s="106"/>
      <c r="E386" s="107"/>
      <c r="F386" s="228"/>
      <c r="G386" s="109"/>
      <c r="H386" s="109"/>
      <c r="I386" s="110"/>
      <c r="J386" s="110"/>
      <c r="K386" s="110"/>
      <c r="L386" s="110"/>
      <c r="M386" s="110"/>
      <c r="N386" s="230"/>
    </row>
    <row r="387">
      <c r="A387" s="227"/>
      <c r="B387" s="103"/>
      <c r="C387" s="105"/>
      <c r="D387" s="106"/>
      <c r="E387" s="107"/>
      <c r="F387" s="228"/>
      <c r="G387" s="109"/>
      <c r="H387" s="109"/>
      <c r="I387" s="110"/>
      <c r="J387" s="110"/>
      <c r="K387" s="110"/>
      <c r="L387" s="110"/>
      <c r="M387" s="110"/>
      <c r="N387" s="230"/>
    </row>
    <row r="388">
      <c r="A388" s="227"/>
      <c r="B388" s="103"/>
      <c r="C388" s="105"/>
      <c r="D388" s="106"/>
      <c r="E388" s="107"/>
      <c r="F388" s="228"/>
      <c r="G388" s="109"/>
      <c r="H388" s="109"/>
      <c r="I388" s="110"/>
      <c r="J388" s="110"/>
      <c r="K388" s="110"/>
      <c r="L388" s="110"/>
      <c r="M388" s="110"/>
      <c r="N388" s="230"/>
    </row>
    <row r="389">
      <c r="A389" s="227"/>
      <c r="B389" s="103"/>
      <c r="C389" s="105"/>
      <c r="D389" s="106"/>
      <c r="E389" s="107"/>
      <c r="F389" s="228"/>
      <c r="G389" s="109"/>
      <c r="H389" s="109"/>
      <c r="I389" s="110"/>
      <c r="J389" s="110"/>
      <c r="K389" s="110"/>
      <c r="L389" s="110"/>
      <c r="M389" s="110"/>
      <c r="N389" s="230"/>
    </row>
    <row r="390">
      <c r="A390" s="227"/>
      <c r="B390" s="103"/>
      <c r="C390" s="105"/>
      <c r="D390" s="106"/>
      <c r="E390" s="107"/>
      <c r="F390" s="228"/>
      <c r="G390" s="109"/>
      <c r="H390" s="109"/>
      <c r="I390" s="110"/>
      <c r="J390" s="110"/>
      <c r="K390" s="110"/>
      <c r="L390" s="110"/>
      <c r="M390" s="110"/>
      <c r="N390" s="230"/>
    </row>
    <row r="391">
      <c r="A391" s="227"/>
      <c r="B391" s="103"/>
      <c r="C391" s="105"/>
      <c r="D391" s="106"/>
      <c r="E391" s="107"/>
      <c r="F391" s="228"/>
      <c r="G391" s="109"/>
      <c r="H391" s="109"/>
      <c r="I391" s="110"/>
      <c r="J391" s="110"/>
      <c r="K391" s="110"/>
      <c r="L391" s="110"/>
      <c r="M391" s="110"/>
      <c r="N391" s="230"/>
    </row>
    <row r="392">
      <c r="A392" s="227"/>
      <c r="B392" s="103"/>
      <c r="C392" s="105"/>
      <c r="D392" s="106"/>
      <c r="E392" s="107"/>
      <c r="F392" s="228"/>
      <c r="G392" s="109"/>
      <c r="H392" s="109"/>
      <c r="I392" s="110"/>
      <c r="J392" s="110"/>
      <c r="K392" s="110"/>
      <c r="L392" s="110"/>
      <c r="M392" s="110"/>
      <c r="N392" s="230"/>
    </row>
    <row r="393">
      <c r="A393" s="227"/>
      <c r="B393" s="103"/>
      <c r="C393" s="105"/>
      <c r="D393" s="106"/>
      <c r="E393" s="107"/>
      <c r="F393" s="228"/>
      <c r="G393" s="109"/>
      <c r="H393" s="109"/>
      <c r="I393" s="110"/>
      <c r="J393" s="110"/>
      <c r="K393" s="110"/>
      <c r="L393" s="110"/>
      <c r="M393" s="110"/>
      <c r="N393" s="230"/>
    </row>
    <row r="394">
      <c r="A394" s="227"/>
      <c r="B394" s="103"/>
      <c r="C394" s="105"/>
      <c r="D394" s="106"/>
      <c r="E394" s="107"/>
      <c r="F394" s="228"/>
      <c r="G394" s="109"/>
      <c r="H394" s="109"/>
      <c r="I394" s="110"/>
      <c r="J394" s="110"/>
      <c r="K394" s="110"/>
      <c r="L394" s="110"/>
      <c r="M394" s="110"/>
      <c r="N394" s="230"/>
    </row>
    <row r="395">
      <c r="A395" s="227"/>
      <c r="B395" s="103"/>
      <c r="C395" s="105"/>
      <c r="D395" s="106"/>
      <c r="E395" s="107"/>
      <c r="F395" s="228"/>
      <c r="G395" s="109"/>
      <c r="H395" s="109"/>
      <c r="I395" s="110"/>
      <c r="J395" s="110"/>
      <c r="K395" s="110"/>
      <c r="L395" s="110"/>
      <c r="M395" s="110"/>
      <c r="N395" s="230"/>
    </row>
    <row r="396">
      <c r="A396" s="227"/>
      <c r="B396" s="103"/>
      <c r="C396" s="105"/>
      <c r="D396" s="106"/>
      <c r="E396" s="107"/>
      <c r="F396" s="228"/>
      <c r="G396" s="109"/>
      <c r="H396" s="109"/>
      <c r="I396" s="110"/>
      <c r="J396" s="110"/>
      <c r="K396" s="110"/>
      <c r="L396" s="110"/>
      <c r="M396" s="110"/>
      <c r="N396" s="230"/>
    </row>
    <row r="397">
      <c r="A397" s="227"/>
      <c r="B397" s="103"/>
      <c r="C397" s="105"/>
      <c r="D397" s="106"/>
      <c r="E397" s="107"/>
      <c r="F397" s="228"/>
      <c r="G397" s="109"/>
      <c r="H397" s="109"/>
      <c r="I397" s="110"/>
      <c r="J397" s="110"/>
      <c r="K397" s="110"/>
      <c r="L397" s="110"/>
      <c r="M397" s="110"/>
      <c r="N397" s="230"/>
    </row>
    <row r="398">
      <c r="A398" s="227"/>
      <c r="B398" s="103"/>
      <c r="C398" s="105"/>
      <c r="D398" s="106"/>
      <c r="E398" s="107"/>
      <c r="F398" s="228"/>
      <c r="G398" s="109"/>
      <c r="H398" s="109"/>
      <c r="I398" s="110"/>
      <c r="J398" s="110"/>
      <c r="K398" s="110"/>
      <c r="L398" s="110"/>
      <c r="M398" s="110"/>
      <c r="N398" s="230"/>
    </row>
    <row r="399">
      <c r="A399" s="227"/>
      <c r="B399" s="103"/>
      <c r="C399" s="105"/>
      <c r="D399" s="106"/>
      <c r="E399" s="107"/>
      <c r="F399" s="228"/>
      <c r="G399" s="109"/>
      <c r="H399" s="109"/>
      <c r="I399" s="110"/>
      <c r="J399" s="110"/>
      <c r="K399" s="110"/>
      <c r="L399" s="110"/>
      <c r="M399" s="110"/>
      <c r="N399" s="230"/>
    </row>
    <row r="400">
      <c r="A400" s="227"/>
      <c r="B400" s="103"/>
      <c r="C400" s="105"/>
      <c r="D400" s="106"/>
      <c r="E400" s="107"/>
      <c r="F400" s="228"/>
      <c r="G400" s="109"/>
      <c r="H400" s="109"/>
      <c r="I400" s="110"/>
      <c r="J400" s="110"/>
      <c r="K400" s="110"/>
      <c r="L400" s="110"/>
      <c r="M400" s="110"/>
      <c r="N400" s="230"/>
    </row>
    <row r="401">
      <c r="A401" s="227"/>
      <c r="B401" s="103"/>
      <c r="C401" s="105"/>
      <c r="D401" s="106"/>
      <c r="E401" s="107"/>
      <c r="F401" s="228"/>
      <c r="G401" s="109"/>
      <c r="H401" s="109"/>
      <c r="I401" s="110"/>
      <c r="J401" s="110"/>
      <c r="K401" s="110"/>
      <c r="L401" s="110"/>
      <c r="M401" s="110"/>
      <c r="N401" s="230"/>
    </row>
    <row r="402">
      <c r="A402" s="227"/>
      <c r="B402" s="103"/>
      <c r="C402" s="105"/>
      <c r="D402" s="106"/>
      <c r="E402" s="107"/>
      <c r="F402" s="228"/>
      <c r="G402" s="109"/>
      <c r="H402" s="109"/>
      <c r="I402" s="110"/>
      <c r="J402" s="110"/>
      <c r="K402" s="110"/>
      <c r="L402" s="110"/>
      <c r="M402" s="110"/>
      <c r="N402" s="230"/>
    </row>
    <row r="403">
      <c r="A403" s="227"/>
      <c r="B403" s="103"/>
      <c r="C403" s="105"/>
      <c r="D403" s="106"/>
      <c r="E403" s="107"/>
      <c r="F403" s="228"/>
      <c r="G403" s="109"/>
      <c r="H403" s="109"/>
      <c r="I403" s="110"/>
      <c r="J403" s="110"/>
      <c r="K403" s="110"/>
      <c r="L403" s="110"/>
      <c r="M403" s="110"/>
      <c r="N403" s="230"/>
    </row>
    <row r="404">
      <c r="A404" s="227"/>
      <c r="B404" s="103"/>
      <c r="C404" s="105"/>
      <c r="D404" s="106"/>
      <c r="E404" s="107"/>
      <c r="F404" s="228"/>
      <c r="G404" s="109"/>
      <c r="H404" s="109"/>
      <c r="I404" s="110"/>
      <c r="J404" s="110"/>
      <c r="K404" s="110"/>
      <c r="L404" s="110"/>
      <c r="M404" s="110"/>
      <c r="N404" s="230"/>
    </row>
    <row r="405">
      <c r="A405" s="227"/>
      <c r="B405" s="103"/>
      <c r="C405" s="105"/>
      <c r="D405" s="106"/>
      <c r="E405" s="107"/>
      <c r="F405" s="228"/>
      <c r="G405" s="109"/>
      <c r="H405" s="109"/>
      <c r="I405" s="110"/>
      <c r="J405" s="110"/>
      <c r="K405" s="110"/>
      <c r="L405" s="110"/>
      <c r="M405" s="110"/>
      <c r="N405" s="230"/>
    </row>
    <row r="406">
      <c r="A406" s="227"/>
      <c r="B406" s="103"/>
      <c r="C406" s="105"/>
      <c r="D406" s="106"/>
      <c r="E406" s="107"/>
      <c r="F406" s="228"/>
      <c r="G406" s="109"/>
      <c r="H406" s="109"/>
      <c r="I406" s="110"/>
      <c r="J406" s="110"/>
      <c r="K406" s="110"/>
      <c r="L406" s="110"/>
      <c r="M406" s="110"/>
      <c r="N406" s="230"/>
    </row>
    <row r="407">
      <c r="A407" s="227"/>
      <c r="B407" s="103"/>
      <c r="C407" s="105"/>
      <c r="D407" s="106"/>
      <c r="E407" s="107"/>
      <c r="F407" s="228"/>
      <c r="G407" s="109"/>
      <c r="H407" s="109"/>
      <c r="I407" s="110"/>
      <c r="J407" s="110"/>
      <c r="K407" s="110"/>
      <c r="L407" s="110"/>
      <c r="M407" s="110"/>
      <c r="N407" s="230"/>
    </row>
    <row r="408">
      <c r="A408" s="227"/>
      <c r="B408" s="103"/>
      <c r="C408" s="105"/>
      <c r="D408" s="106"/>
      <c r="E408" s="107"/>
      <c r="F408" s="228"/>
      <c r="G408" s="109"/>
      <c r="H408" s="109"/>
      <c r="I408" s="110"/>
      <c r="J408" s="110"/>
      <c r="K408" s="110"/>
      <c r="L408" s="110"/>
      <c r="M408" s="110"/>
      <c r="N408" s="230"/>
    </row>
    <row r="409">
      <c r="A409" s="227"/>
      <c r="B409" s="103"/>
      <c r="C409" s="105"/>
      <c r="D409" s="106"/>
      <c r="E409" s="107"/>
      <c r="F409" s="228"/>
      <c r="G409" s="109"/>
      <c r="H409" s="109"/>
      <c r="I409" s="110"/>
      <c r="J409" s="110"/>
      <c r="K409" s="110"/>
      <c r="L409" s="110"/>
      <c r="M409" s="110"/>
      <c r="N409" s="230"/>
    </row>
    <row r="410">
      <c r="A410" s="227"/>
      <c r="B410" s="103"/>
      <c r="C410" s="105"/>
      <c r="D410" s="106"/>
      <c r="E410" s="107"/>
      <c r="F410" s="228"/>
      <c r="G410" s="109"/>
      <c r="H410" s="109"/>
      <c r="I410" s="110"/>
      <c r="J410" s="110"/>
      <c r="K410" s="110"/>
      <c r="L410" s="110"/>
      <c r="M410" s="110"/>
      <c r="N410" s="230"/>
    </row>
    <row r="411">
      <c r="A411" s="227"/>
      <c r="B411" s="103"/>
      <c r="C411" s="105"/>
      <c r="D411" s="106"/>
      <c r="E411" s="107"/>
      <c r="F411" s="228"/>
      <c r="G411" s="109"/>
      <c r="H411" s="109"/>
      <c r="I411" s="110"/>
      <c r="J411" s="110"/>
      <c r="K411" s="110"/>
      <c r="L411" s="110"/>
      <c r="M411" s="110"/>
      <c r="N411" s="230"/>
    </row>
    <row r="412">
      <c r="A412" s="227"/>
      <c r="B412" s="103"/>
      <c r="C412" s="105"/>
      <c r="D412" s="106"/>
      <c r="E412" s="107"/>
      <c r="F412" s="228"/>
      <c r="G412" s="109"/>
      <c r="H412" s="109"/>
      <c r="I412" s="110"/>
      <c r="J412" s="110"/>
      <c r="K412" s="110"/>
      <c r="L412" s="110"/>
      <c r="M412" s="110"/>
      <c r="N412" s="230"/>
    </row>
    <row r="413">
      <c r="A413" s="227"/>
      <c r="B413" s="103"/>
      <c r="C413" s="105"/>
      <c r="D413" s="106"/>
      <c r="E413" s="107"/>
      <c r="F413" s="228"/>
      <c r="G413" s="109"/>
      <c r="H413" s="109"/>
      <c r="I413" s="110"/>
      <c r="J413" s="110"/>
      <c r="K413" s="110"/>
      <c r="L413" s="110"/>
      <c r="M413" s="110"/>
      <c r="N413" s="230"/>
    </row>
    <row r="414">
      <c r="A414" s="227"/>
      <c r="B414" s="103"/>
      <c r="C414" s="105"/>
      <c r="D414" s="106"/>
      <c r="E414" s="107"/>
      <c r="F414" s="228"/>
      <c r="G414" s="109"/>
      <c r="H414" s="109"/>
      <c r="I414" s="110"/>
      <c r="J414" s="110"/>
      <c r="K414" s="110"/>
      <c r="L414" s="110"/>
      <c r="M414" s="110"/>
      <c r="N414" s="230"/>
    </row>
    <row r="415">
      <c r="A415" s="227"/>
      <c r="B415" s="103"/>
      <c r="C415" s="105"/>
      <c r="D415" s="106"/>
      <c r="E415" s="107"/>
      <c r="F415" s="228"/>
      <c r="G415" s="109"/>
      <c r="H415" s="109"/>
      <c r="I415" s="110"/>
      <c r="J415" s="110"/>
      <c r="K415" s="110"/>
      <c r="L415" s="110"/>
      <c r="M415" s="110"/>
      <c r="N415" s="230"/>
    </row>
    <row r="416">
      <c r="A416" s="227"/>
      <c r="B416" s="103"/>
      <c r="C416" s="105"/>
      <c r="D416" s="106"/>
      <c r="E416" s="107"/>
      <c r="F416" s="228"/>
      <c r="G416" s="109"/>
      <c r="H416" s="109"/>
      <c r="I416" s="110"/>
      <c r="J416" s="110"/>
      <c r="K416" s="110"/>
      <c r="L416" s="110"/>
      <c r="M416" s="110"/>
      <c r="N416" s="230"/>
    </row>
    <row r="417">
      <c r="A417" s="227"/>
      <c r="B417" s="103"/>
      <c r="C417" s="105"/>
      <c r="D417" s="106"/>
      <c r="E417" s="107"/>
      <c r="F417" s="228"/>
      <c r="G417" s="109"/>
      <c r="H417" s="109"/>
      <c r="I417" s="110"/>
      <c r="J417" s="110"/>
      <c r="K417" s="110"/>
      <c r="L417" s="110"/>
      <c r="M417" s="110"/>
      <c r="N417" s="230"/>
    </row>
    <row r="418">
      <c r="A418" s="227"/>
      <c r="B418" s="103"/>
      <c r="C418" s="105"/>
      <c r="D418" s="106"/>
      <c r="E418" s="107"/>
      <c r="F418" s="228"/>
      <c r="G418" s="109"/>
      <c r="H418" s="109"/>
      <c r="I418" s="110"/>
      <c r="J418" s="110"/>
      <c r="K418" s="110"/>
      <c r="L418" s="110"/>
      <c r="M418" s="110"/>
      <c r="N418" s="230"/>
    </row>
    <row r="419">
      <c r="A419" s="227"/>
      <c r="B419" s="103"/>
      <c r="C419" s="105"/>
      <c r="D419" s="106"/>
      <c r="E419" s="107"/>
      <c r="F419" s="228"/>
      <c r="G419" s="109"/>
      <c r="H419" s="109"/>
      <c r="I419" s="110"/>
      <c r="J419" s="110"/>
      <c r="K419" s="110"/>
      <c r="L419" s="110"/>
      <c r="M419" s="110"/>
      <c r="N419" s="230"/>
    </row>
    <row r="420">
      <c r="A420" s="227"/>
      <c r="B420" s="103"/>
      <c r="C420" s="105"/>
      <c r="D420" s="106"/>
      <c r="E420" s="107"/>
      <c r="F420" s="228"/>
      <c r="G420" s="109"/>
      <c r="H420" s="109"/>
      <c r="I420" s="110"/>
      <c r="J420" s="110"/>
      <c r="K420" s="110"/>
      <c r="L420" s="110"/>
      <c r="M420" s="110"/>
      <c r="N420" s="230"/>
    </row>
    <row r="421">
      <c r="A421" s="227"/>
      <c r="B421" s="103"/>
      <c r="C421" s="105"/>
      <c r="D421" s="106"/>
      <c r="E421" s="107"/>
      <c r="F421" s="228"/>
      <c r="G421" s="109"/>
      <c r="H421" s="109"/>
      <c r="I421" s="110"/>
      <c r="J421" s="110"/>
      <c r="K421" s="110"/>
      <c r="L421" s="110"/>
      <c r="M421" s="110"/>
      <c r="N421" s="230"/>
    </row>
    <row r="422">
      <c r="A422" s="227"/>
      <c r="B422" s="103"/>
      <c r="C422" s="105"/>
      <c r="D422" s="106"/>
      <c r="E422" s="107"/>
      <c r="F422" s="228"/>
      <c r="G422" s="109"/>
      <c r="H422" s="109"/>
      <c r="I422" s="110"/>
      <c r="J422" s="110"/>
      <c r="K422" s="110"/>
      <c r="L422" s="110"/>
      <c r="M422" s="110"/>
      <c r="N422" s="230"/>
    </row>
    <row r="423">
      <c r="A423" s="227"/>
      <c r="B423" s="103"/>
      <c r="C423" s="105"/>
      <c r="D423" s="106"/>
      <c r="E423" s="107"/>
      <c r="F423" s="228"/>
      <c r="G423" s="109"/>
      <c r="H423" s="109"/>
      <c r="I423" s="110"/>
      <c r="J423" s="110"/>
      <c r="K423" s="110"/>
      <c r="L423" s="110"/>
      <c r="M423" s="110"/>
      <c r="N423" s="230"/>
    </row>
    <row r="424">
      <c r="A424" s="227"/>
      <c r="B424" s="103"/>
      <c r="C424" s="105"/>
      <c r="D424" s="106"/>
      <c r="E424" s="107"/>
      <c r="F424" s="228"/>
      <c r="G424" s="109"/>
      <c r="H424" s="109"/>
      <c r="I424" s="110"/>
      <c r="J424" s="110"/>
      <c r="K424" s="110"/>
      <c r="L424" s="110"/>
      <c r="M424" s="110"/>
      <c r="N424" s="230"/>
    </row>
    <row r="425">
      <c r="A425" s="227"/>
      <c r="B425" s="103"/>
      <c r="C425" s="105"/>
      <c r="D425" s="106"/>
      <c r="E425" s="107"/>
      <c r="F425" s="228"/>
      <c r="G425" s="109"/>
      <c r="H425" s="109"/>
      <c r="I425" s="110"/>
      <c r="J425" s="110"/>
      <c r="K425" s="110"/>
      <c r="L425" s="110"/>
      <c r="M425" s="110"/>
      <c r="N425" s="230"/>
    </row>
    <row r="426">
      <c r="A426" s="227"/>
      <c r="B426" s="103"/>
      <c r="C426" s="105"/>
      <c r="D426" s="106"/>
      <c r="E426" s="107"/>
      <c r="F426" s="228"/>
      <c r="G426" s="109"/>
      <c r="H426" s="109"/>
      <c r="I426" s="110"/>
      <c r="J426" s="110"/>
      <c r="K426" s="110"/>
      <c r="L426" s="110"/>
      <c r="M426" s="110"/>
      <c r="N426" s="230"/>
    </row>
    <row r="427">
      <c r="A427" s="227"/>
      <c r="B427" s="103"/>
      <c r="C427" s="105"/>
      <c r="D427" s="106"/>
      <c r="E427" s="107"/>
      <c r="F427" s="228"/>
      <c r="G427" s="109"/>
      <c r="H427" s="109"/>
      <c r="I427" s="110"/>
      <c r="J427" s="110"/>
      <c r="K427" s="110"/>
      <c r="L427" s="110"/>
      <c r="M427" s="110"/>
      <c r="N427" s="230"/>
    </row>
    <row r="428">
      <c r="A428" s="227"/>
      <c r="B428" s="103"/>
      <c r="C428" s="105"/>
      <c r="D428" s="106"/>
      <c r="E428" s="107"/>
      <c r="F428" s="228"/>
      <c r="G428" s="109"/>
      <c r="H428" s="109"/>
      <c r="I428" s="110"/>
      <c r="J428" s="110"/>
      <c r="K428" s="110"/>
      <c r="L428" s="110"/>
      <c r="M428" s="110"/>
      <c r="N428" s="230"/>
    </row>
    <row r="429">
      <c r="A429" s="227"/>
      <c r="B429" s="103"/>
      <c r="C429" s="105"/>
      <c r="D429" s="106"/>
      <c r="E429" s="107"/>
      <c r="F429" s="228"/>
      <c r="G429" s="109"/>
      <c r="H429" s="109"/>
      <c r="I429" s="110"/>
      <c r="J429" s="110"/>
      <c r="K429" s="110"/>
      <c r="L429" s="110"/>
      <c r="M429" s="110"/>
      <c r="N429" s="230"/>
    </row>
    <row r="430">
      <c r="A430" s="227"/>
      <c r="B430" s="103"/>
      <c r="C430" s="105"/>
      <c r="D430" s="106"/>
      <c r="E430" s="107"/>
      <c r="F430" s="228"/>
      <c r="G430" s="109"/>
      <c r="H430" s="109"/>
      <c r="I430" s="110"/>
      <c r="J430" s="110"/>
      <c r="K430" s="110"/>
      <c r="L430" s="110"/>
      <c r="M430" s="110"/>
      <c r="N430" s="230"/>
    </row>
    <row r="431">
      <c r="A431" s="227"/>
      <c r="B431" s="103"/>
      <c r="C431" s="105"/>
      <c r="D431" s="106"/>
      <c r="E431" s="107"/>
      <c r="F431" s="228"/>
      <c r="G431" s="109"/>
      <c r="H431" s="109"/>
      <c r="I431" s="110"/>
      <c r="J431" s="110"/>
      <c r="K431" s="110"/>
      <c r="L431" s="110"/>
      <c r="M431" s="110"/>
      <c r="N431" s="230"/>
    </row>
    <row r="432">
      <c r="A432" s="227"/>
      <c r="B432" s="103"/>
      <c r="C432" s="105"/>
      <c r="D432" s="106"/>
      <c r="E432" s="107"/>
      <c r="F432" s="228"/>
      <c r="G432" s="109"/>
      <c r="H432" s="109"/>
      <c r="I432" s="110"/>
      <c r="J432" s="110"/>
      <c r="K432" s="110"/>
      <c r="L432" s="110"/>
      <c r="M432" s="110"/>
      <c r="N432" s="230"/>
    </row>
    <row r="433">
      <c r="A433" s="227"/>
      <c r="B433" s="103"/>
      <c r="C433" s="105"/>
      <c r="D433" s="106"/>
      <c r="E433" s="107"/>
      <c r="F433" s="228"/>
      <c r="G433" s="109"/>
      <c r="H433" s="109"/>
      <c r="I433" s="110"/>
      <c r="J433" s="110"/>
      <c r="K433" s="110"/>
      <c r="L433" s="110"/>
      <c r="M433" s="110"/>
      <c r="N433" s="230"/>
    </row>
    <row r="434">
      <c r="A434" s="227"/>
      <c r="B434" s="103"/>
      <c r="C434" s="105"/>
      <c r="D434" s="106"/>
      <c r="E434" s="107"/>
      <c r="F434" s="228"/>
      <c r="G434" s="109"/>
      <c r="H434" s="109"/>
      <c r="I434" s="110"/>
      <c r="J434" s="110"/>
      <c r="K434" s="110"/>
      <c r="L434" s="110"/>
      <c r="M434" s="110"/>
      <c r="N434" s="230"/>
    </row>
    <row r="435">
      <c r="A435" s="227"/>
      <c r="B435" s="103"/>
      <c r="C435" s="105"/>
      <c r="D435" s="106"/>
      <c r="E435" s="107"/>
      <c r="F435" s="228"/>
      <c r="G435" s="109"/>
      <c r="H435" s="109"/>
      <c r="I435" s="110"/>
      <c r="J435" s="110"/>
      <c r="K435" s="110"/>
      <c r="L435" s="110"/>
      <c r="M435" s="110"/>
      <c r="N435" s="230"/>
    </row>
    <row r="436">
      <c r="A436" s="227"/>
      <c r="B436" s="103"/>
      <c r="C436" s="105"/>
      <c r="D436" s="106"/>
      <c r="E436" s="107"/>
      <c r="F436" s="228"/>
      <c r="G436" s="109"/>
      <c r="H436" s="109"/>
      <c r="I436" s="110"/>
      <c r="J436" s="110"/>
      <c r="K436" s="110"/>
      <c r="L436" s="110"/>
      <c r="M436" s="110"/>
      <c r="N436" s="230"/>
    </row>
    <row r="437">
      <c r="A437" s="227"/>
      <c r="B437" s="103"/>
      <c r="C437" s="105"/>
      <c r="D437" s="106"/>
      <c r="E437" s="107"/>
      <c r="F437" s="228"/>
      <c r="G437" s="109"/>
      <c r="H437" s="109"/>
      <c r="I437" s="110"/>
      <c r="J437" s="110"/>
      <c r="K437" s="110"/>
      <c r="L437" s="110"/>
      <c r="M437" s="110"/>
      <c r="N437" s="230"/>
    </row>
    <row r="438">
      <c r="A438" s="227"/>
      <c r="B438" s="103"/>
      <c r="C438" s="105"/>
      <c r="D438" s="106"/>
      <c r="E438" s="107"/>
      <c r="F438" s="228"/>
      <c r="G438" s="109"/>
      <c r="H438" s="109"/>
      <c r="I438" s="110"/>
      <c r="J438" s="110"/>
      <c r="K438" s="110"/>
      <c r="L438" s="110"/>
      <c r="M438" s="110"/>
      <c r="N438" s="230"/>
    </row>
    <row r="439">
      <c r="A439" s="227"/>
      <c r="B439" s="103"/>
      <c r="C439" s="105"/>
      <c r="D439" s="106"/>
      <c r="E439" s="107"/>
      <c r="F439" s="228"/>
      <c r="G439" s="109"/>
      <c r="H439" s="109"/>
      <c r="I439" s="110"/>
      <c r="J439" s="110"/>
      <c r="K439" s="110"/>
      <c r="L439" s="110"/>
      <c r="M439" s="110"/>
      <c r="N439" s="230"/>
    </row>
    <row r="440">
      <c r="A440" s="227"/>
      <c r="B440" s="103"/>
      <c r="C440" s="105"/>
      <c r="D440" s="106"/>
      <c r="E440" s="107"/>
      <c r="F440" s="228"/>
      <c r="G440" s="109"/>
      <c r="H440" s="109"/>
      <c r="I440" s="110"/>
      <c r="J440" s="110"/>
      <c r="K440" s="110"/>
      <c r="L440" s="110"/>
      <c r="M440" s="110"/>
      <c r="N440" s="230"/>
    </row>
    <row r="441">
      <c r="A441" s="227"/>
      <c r="B441" s="103"/>
      <c r="C441" s="105"/>
      <c r="D441" s="106"/>
      <c r="E441" s="107"/>
      <c r="F441" s="228"/>
      <c r="G441" s="109"/>
      <c r="H441" s="109"/>
      <c r="I441" s="110"/>
      <c r="J441" s="110"/>
      <c r="K441" s="110"/>
      <c r="L441" s="110"/>
      <c r="M441" s="110"/>
      <c r="N441" s="230"/>
    </row>
    <row r="442">
      <c r="A442" s="227"/>
      <c r="B442" s="103"/>
      <c r="C442" s="105"/>
      <c r="D442" s="106"/>
      <c r="E442" s="107"/>
      <c r="F442" s="228"/>
      <c r="G442" s="109"/>
      <c r="H442" s="109"/>
      <c r="I442" s="110"/>
      <c r="J442" s="110"/>
      <c r="K442" s="110"/>
      <c r="L442" s="110"/>
      <c r="M442" s="110"/>
      <c r="N442" s="230"/>
    </row>
    <row r="443">
      <c r="A443" s="227"/>
      <c r="B443" s="103"/>
      <c r="C443" s="105"/>
      <c r="D443" s="106"/>
      <c r="E443" s="107"/>
      <c r="F443" s="228"/>
      <c r="G443" s="109"/>
      <c r="H443" s="109"/>
      <c r="I443" s="110"/>
      <c r="J443" s="110"/>
      <c r="K443" s="110"/>
      <c r="L443" s="110"/>
      <c r="M443" s="110"/>
      <c r="N443" s="230"/>
    </row>
    <row r="444">
      <c r="A444" s="227"/>
      <c r="B444" s="103"/>
      <c r="C444" s="105"/>
      <c r="D444" s="106"/>
      <c r="E444" s="107"/>
      <c r="F444" s="228"/>
      <c r="G444" s="109"/>
      <c r="H444" s="109"/>
      <c r="I444" s="110"/>
      <c r="J444" s="110"/>
      <c r="K444" s="110"/>
      <c r="L444" s="110"/>
      <c r="M444" s="110"/>
      <c r="N444" s="230"/>
    </row>
    <row r="445">
      <c r="A445" s="227"/>
      <c r="B445" s="103"/>
      <c r="C445" s="105"/>
      <c r="D445" s="106"/>
      <c r="E445" s="107"/>
      <c r="F445" s="228"/>
      <c r="G445" s="109"/>
      <c r="H445" s="109"/>
      <c r="I445" s="110"/>
      <c r="J445" s="110"/>
      <c r="K445" s="110"/>
      <c r="L445" s="110"/>
      <c r="M445" s="110"/>
      <c r="N445" s="230"/>
    </row>
    <row r="446">
      <c r="A446" s="227"/>
      <c r="B446" s="103"/>
      <c r="C446" s="105"/>
      <c r="D446" s="106"/>
      <c r="E446" s="107"/>
      <c r="F446" s="228"/>
      <c r="G446" s="109"/>
      <c r="H446" s="109"/>
      <c r="I446" s="110"/>
      <c r="J446" s="110"/>
      <c r="K446" s="110"/>
      <c r="L446" s="110"/>
      <c r="M446" s="110"/>
      <c r="N446" s="230"/>
    </row>
    <row r="447">
      <c r="A447" s="227"/>
      <c r="B447" s="103"/>
      <c r="C447" s="105"/>
      <c r="D447" s="106"/>
      <c r="E447" s="107"/>
      <c r="F447" s="228"/>
      <c r="G447" s="109"/>
      <c r="H447" s="109"/>
      <c r="I447" s="110"/>
      <c r="J447" s="110"/>
      <c r="K447" s="110"/>
      <c r="L447" s="110"/>
      <c r="M447" s="110"/>
      <c r="N447" s="230"/>
    </row>
    <row r="448">
      <c r="A448" s="227"/>
      <c r="B448" s="103"/>
      <c r="C448" s="105"/>
      <c r="D448" s="106"/>
      <c r="E448" s="107"/>
      <c r="F448" s="228"/>
      <c r="G448" s="109"/>
      <c r="H448" s="109"/>
      <c r="I448" s="110"/>
      <c r="J448" s="110"/>
      <c r="K448" s="110"/>
      <c r="L448" s="110"/>
      <c r="M448" s="110"/>
      <c r="N448" s="230"/>
    </row>
    <row r="449">
      <c r="A449" s="227"/>
      <c r="B449" s="103"/>
      <c r="C449" s="105"/>
      <c r="D449" s="106"/>
      <c r="E449" s="107"/>
      <c r="F449" s="228"/>
      <c r="G449" s="109"/>
      <c r="H449" s="109"/>
      <c r="I449" s="110"/>
      <c r="J449" s="110"/>
      <c r="K449" s="110"/>
      <c r="L449" s="110"/>
      <c r="M449" s="110"/>
      <c r="N449" s="230"/>
    </row>
    <row r="450">
      <c r="A450" s="227"/>
      <c r="B450" s="103"/>
      <c r="C450" s="105"/>
      <c r="D450" s="106"/>
      <c r="E450" s="107"/>
      <c r="F450" s="228"/>
      <c r="G450" s="109"/>
      <c r="H450" s="109"/>
      <c r="I450" s="110"/>
      <c r="J450" s="110"/>
      <c r="K450" s="110"/>
      <c r="L450" s="110"/>
      <c r="M450" s="110"/>
      <c r="N450" s="230"/>
    </row>
    <row r="451">
      <c r="A451" s="227"/>
      <c r="B451" s="103"/>
      <c r="C451" s="105"/>
      <c r="D451" s="106"/>
      <c r="E451" s="107"/>
      <c r="F451" s="228"/>
      <c r="G451" s="109"/>
      <c r="H451" s="109"/>
      <c r="I451" s="110"/>
      <c r="J451" s="110"/>
      <c r="K451" s="110"/>
      <c r="L451" s="110"/>
      <c r="M451" s="110"/>
      <c r="N451" s="230"/>
    </row>
    <row r="452">
      <c r="A452" s="227"/>
      <c r="B452" s="103"/>
      <c r="C452" s="105"/>
      <c r="D452" s="106"/>
      <c r="E452" s="107"/>
      <c r="F452" s="228"/>
      <c r="G452" s="109"/>
      <c r="H452" s="109"/>
      <c r="I452" s="110"/>
      <c r="J452" s="110"/>
      <c r="K452" s="110"/>
      <c r="L452" s="110"/>
      <c r="M452" s="110"/>
      <c r="N452" s="230"/>
    </row>
    <row r="453">
      <c r="A453" s="227"/>
      <c r="B453" s="103"/>
      <c r="C453" s="105"/>
      <c r="D453" s="106"/>
      <c r="E453" s="107"/>
      <c r="F453" s="228"/>
      <c r="G453" s="109"/>
      <c r="H453" s="109"/>
      <c r="I453" s="110"/>
      <c r="J453" s="110"/>
      <c r="K453" s="110"/>
      <c r="L453" s="110"/>
      <c r="M453" s="110"/>
      <c r="N453" s="230"/>
    </row>
    <row r="454">
      <c r="A454" s="227"/>
      <c r="B454" s="103"/>
      <c r="C454" s="105"/>
      <c r="D454" s="106"/>
      <c r="E454" s="107"/>
      <c r="F454" s="228"/>
      <c r="G454" s="109"/>
      <c r="H454" s="109"/>
      <c r="I454" s="110"/>
      <c r="J454" s="110"/>
      <c r="K454" s="110"/>
      <c r="L454" s="110"/>
      <c r="M454" s="110"/>
      <c r="N454" s="230"/>
    </row>
    <row r="455">
      <c r="A455" s="227"/>
      <c r="B455" s="103"/>
      <c r="C455" s="105"/>
      <c r="D455" s="106"/>
      <c r="E455" s="107"/>
      <c r="F455" s="228"/>
      <c r="G455" s="109"/>
      <c r="H455" s="109"/>
      <c r="I455" s="110"/>
      <c r="J455" s="110"/>
      <c r="K455" s="110"/>
      <c r="L455" s="110"/>
      <c r="M455" s="110"/>
      <c r="N455" s="230"/>
    </row>
    <row r="456">
      <c r="A456" s="227"/>
      <c r="B456" s="103"/>
      <c r="C456" s="105"/>
      <c r="D456" s="106"/>
      <c r="E456" s="107"/>
      <c r="F456" s="228"/>
      <c r="G456" s="109"/>
      <c r="H456" s="109"/>
      <c r="I456" s="110"/>
      <c r="J456" s="110"/>
      <c r="K456" s="110"/>
      <c r="L456" s="110"/>
      <c r="M456" s="110"/>
      <c r="N456" s="230"/>
    </row>
    <row r="457">
      <c r="A457" s="227"/>
      <c r="B457" s="103"/>
      <c r="C457" s="105"/>
      <c r="D457" s="106"/>
      <c r="E457" s="107"/>
      <c r="F457" s="228"/>
      <c r="G457" s="109"/>
      <c r="H457" s="109"/>
      <c r="I457" s="110"/>
      <c r="J457" s="110"/>
      <c r="K457" s="110"/>
      <c r="L457" s="110"/>
      <c r="M457" s="110"/>
      <c r="N457" s="230"/>
    </row>
    <row r="458">
      <c r="A458" s="227"/>
      <c r="B458" s="103"/>
      <c r="C458" s="105"/>
      <c r="D458" s="106"/>
      <c r="E458" s="107"/>
      <c r="F458" s="228"/>
      <c r="G458" s="109"/>
      <c r="H458" s="109"/>
      <c r="I458" s="110"/>
      <c r="J458" s="110"/>
      <c r="K458" s="110"/>
      <c r="L458" s="110"/>
      <c r="M458" s="110"/>
      <c r="N458" s="230"/>
    </row>
    <row r="459">
      <c r="A459" s="227"/>
      <c r="B459" s="103"/>
      <c r="C459" s="105"/>
      <c r="D459" s="106"/>
      <c r="E459" s="107"/>
      <c r="F459" s="228"/>
      <c r="G459" s="109"/>
      <c r="H459" s="109"/>
      <c r="I459" s="110"/>
      <c r="J459" s="110"/>
      <c r="K459" s="110"/>
      <c r="L459" s="110"/>
      <c r="M459" s="110"/>
      <c r="N459" s="230"/>
    </row>
    <row r="460">
      <c r="A460" s="227"/>
      <c r="B460" s="103"/>
      <c r="C460" s="105"/>
      <c r="D460" s="106"/>
      <c r="E460" s="107"/>
      <c r="F460" s="228"/>
      <c r="G460" s="109"/>
      <c r="H460" s="109"/>
      <c r="I460" s="110"/>
      <c r="J460" s="110"/>
      <c r="K460" s="110"/>
      <c r="L460" s="110"/>
      <c r="M460" s="110"/>
      <c r="N460" s="230"/>
    </row>
    <row r="461">
      <c r="A461" s="227"/>
      <c r="B461" s="103"/>
      <c r="C461" s="105"/>
      <c r="D461" s="106"/>
      <c r="E461" s="107"/>
      <c r="F461" s="228"/>
      <c r="G461" s="109"/>
      <c r="H461" s="109"/>
      <c r="I461" s="110"/>
      <c r="J461" s="110"/>
      <c r="K461" s="110"/>
      <c r="L461" s="110"/>
      <c r="M461" s="110"/>
      <c r="N461" s="230"/>
    </row>
    <row r="462">
      <c r="A462" s="227"/>
      <c r="B462" s="103"/>
      <c r="C462" s="105"/>
      <c r="D462" s="106"/>
      <c r="E462" s="107"/>
      <c r="F462" s="228"/>
      <c r="G462" s="109"/>
      <c r="H462" s="109"/>
      <c r="I462" s="110"/>
      <c r="J462" s="110"/>
      <c r="K462" s="110"/>
      <c r="L462" s="110"/>
      <c r="M462" s="110"/>
      <c r="N462" s="230"/>
    </row>
    <row r="463">
      <c r="A463" s="227"/>
      <c r="B463" s="103"/>
      <c r="C463" s="105"/>
      <c r="D463" s="106"/>
      <c r="E463" s="107"/>
      <c r="F463" s="228"/>
      <c r="G463" s="109"/>
      <c r="H463" s="109"/>
      <c r="I463" s="110"/>
      <c r="J463" s="110"/>
      <c r="K463" s="110"/>
      <c r="L463" s="110"/>
      <c r="M463" s="110"/>
      <c r="N463" s="230"/>
    </row>
    <row r="464">
      <c r="A464" s="227"/>
      <c r="B464" s="103"/>
      <c r="C464" s="105"/>
      <c r="D464" s="106"/>
      <c r="E464" s="107"/>
      <c r="F464" s="228"/>
      <c r="G464" s="109"/>
      <c r="H464" s="109"/>
      <c r="I464" s="110"/>
      <c r="J464" s="110"/>
      <c r="K464" s="110"/>
      <c r="L464" s="110"/>
      <c r="M464" s="110"/>
      <c r="N464" s="230"/>
    </row>
    <row r="465">
      <c r="A465" s="227"/>
      <c r="B465" s="103"/>
      <c r="C465" s="105"/>
      <c r="D465" s="106"/>
      <c r="E465" s="107"/>
      <c r="F465" s="228"/>
      <c r="G465" s="109"/>
      <c r="H465" s="109"/>
      <c r="I465" s="110"/>
      <c r="J465" s="110"/>
      <c r="K465" s="110"/>
      <c r="L465" s="110"/>
      <c r="M465" s="110"/>
      <c r="N465" s="230"/>
    </row>
    <row r="466">
      <c r="A466" s="227"/>
      <c r="B466" s="103"/>
      <c r="C466" s="105"/>
      <c r="D466" s="106"/>
      <c r="E466" s="107"/>
      <c r="F466" s="228"/>
      <c r="G466" s="109"/>
      <c r="H466" s="109"/>
      <c r="I466" s="110"/>
      <c r="J466" s="110"/>
      <c r="K466" s="110"/>
      <c r="L466" s="110"/>
      <c r="M466" s="110"/>
      <c r="N466" s="230"/>
    </row>
    <row r="467">
      <c r="A467" s="227"/>
      <c r="B467" s="103"/>
      <c r="C467" s="105"/>
      <c r="D467" s="106"/>
      <c r="E467" s="107"/>
      <c r="F467" s="228"/>
      <c r="G467" s="109"/>
      <c r="H467" s="109"/>
      <c r="I467" s="110"/>
      <c r="J467" s="110"/>
      <c r="K467" s="110"/>
      <c r="L467" s="110"/>
      <c r="M467" s="110"/>
      <c r="N467" s="230"/>
    </row>
    <row r="468">
      <c r="A468" s="227"/>
      <c r="B468" s="103"/>
      <c r="C468" s="105"/>
      <c r="D468" s="106"/>
      <c r="E468" s="107"/>
      <c r="F468" s="228"/>
      <c r="G468" s="109"/>
      <c r="H468" s="109"/>
      <c r="I468" s="110"/>
      <c r="J468" s="110"/>
      <c r="K468" s="110"/>
      <c r="L468" s="110"/>
      <c r="M468" s="110"/>
      <c r="N468" s="230"/>
    </row>
    <row r="469">
      <c r="A469" s="227"/>
      <c r="B469" s="103"/>
      <c r="C469" s="105"/>
      <c r="D469" s="106"/>
      <c r="E469" s="107"/>
      <c r="F469" s="228"/>
      <c r="G469" s="109"/>
      <c r="H469" s="109"/>
      <c r="I469" s="110"/>
      <c r="J469" s="110"/>
      <c r="K469" s="110"/>
      <c r="L469" s="110"/>
      <c r="M469" s="110"/>
      <c r="N469" s="230"/>
    </row>
    <row r="470">
      <c r="A470" s="227"/>
      <c r="B470" s="103"/>
      <c r="C470" s="105"/>
      <c r="D470" s="106"/>
      <c r="E470" s="107"/>
      <c r="F470" s="228"/>
      <c r="G470" s="109"/>
      <c r="H470" s="109"/>
      <c r="I470" s="110"/>
      <c r="J470" s="110"/>
      <c r="K470" s="110"/>
      <c r="L470" s="110"/>
      <c r="M470" s="110"/>
      <c r="N470" s="230"/>
    </row>
    <row r="471">
      <c r="A471" s="227"/>
      <c r="B471" s="103"/>
      <c r="C471" s="105"/>
      <c r="D471" s="106"/>
      <c r="E471" s="107"/>
      <c r="F471" s="228"/>
      <c r="G471" s="109"/>
      <c r="H471" s="109"/>
      <c r="I471" s="110"/>
      <c r="J471" s="110"/>
      <c r="K471" s="110"/>
      <c r="L471" s="110"/>
      <c r="M471" s="110"/>
      <c r="N471" s="230"/>
    </row>
    <row r="472">
      <c r="A472" s="227"/>
      <c r="B472" s="103"/>
      <c r="C472" s="105"/>
      <c r="D472" s="106"/>
      <c r="E472" s="107"/>
      <c r="F472" s="228"/>
      <c r="G472" s="109"/>
      <c r="H472" s="109"/>
      <c r="I472" s="110"/>
      <c r="J472" s="110"/>
      <c r="K472" s="110"/>
      <c r="L472" s="110"/>
      <c r="M472" s="110"/>
      <c r="N472" s="230"/>
    </row>
    <row r="473">
      <c r="A473" s="227"/>
      <c r="B473" s="103"/>
      <c r="C473" s="105"/>
      <c r="D473" s="106"/>
      <c r="E473" s="107"/>
      <c r="F473" s="228"/>
      <c r="G473" s="109"/>
      <c r="H473" s="109"/>
      <c r="I473" s="110"/>
      <c r="J473" s="110"/>
      <c r="K473" s="110"/>
      <c r="L473" s="110"/>
      <c r="M473" s="110"/>
      <c r="N473" s="230"/>
    </row>
    <row r="474">
      <c r="A474" s="227"/>
      <c r="B474" s="103"/>
      <c r="C474" s="105"/>
      <c r="D474" s="106"/>
      <c r="E474" s="107"/>
      <c r="F474" s="228"/>
      <c r="G474" s="109"/>
      <c r="H474" s="109"/>
      <c r="I474" s="110"/>
      <c r="J474" s="110"/>
      <c r="K474" s="110"/>
      <c r="L474" s="110"/>
      <c r="M474" s="110"/>
      <c r="N474" s="230"/>
    </row>
    <row r="475">
      <c r="A475" s="227"/>
      <c r="B475" s="103"/>
      <c r="C475" s="105"/>
      <c r="D475" s="106"/>
      <c r="E475" s="107"/>
      <c r="F475" s="228"/>
      <c r="G475" s="109"/>
      <c r="H475" s="109"/>
      <c r="I475" s="110"/>
      <c r="J475" s="110"/>
      <c r="K475" s="110"/>
      <c r="L475" s="110"/>
      <c r="M475" s="110"/>
      <c r="N475" s="230"/>
    </row>
    <row r="476">
      <c r="A476" s="227"/>
      <c r="B476" s="103"/>
      <c r="C476" s="105"/>
      <c r="D476" s="106"/>
      <c r="E476" s="107"/>
      <c r="F476" s="228"/>
      <c r="G476" s="109"/>
      <c r="H476" s="109"/>
      <c r="I476" s="110"/>
      <c r="J476" s="110"/>
      <c r="K476" s="110"/>
      <c r="L476" s="110"/>
      <c r="M476" s="110"/>
      <c r="N476" s="230"/>
    </row>
    <row r="477">
      <c r="A477" s="227"/>
      <c r="B477" s="103"/>
      <c r="C477" s="105"/>
      <c r="D477" s="106"/>
      <c r="E477" s="107"/>
      <c r="F477" s="228"/>
      <c r="G477" s="109"/>
      <c r="H477" s="109"/>
      <c r="I477" s="110"/>
      <c r="J477" s="110"/>
      <c r="K477" s="110"/>
      <c r="L477" s="110"/>
      <c r="M477" s="110"/>
      <c r="N477" s="230"/>
    </row>
    <row r="478">
      <c r="A478" s="227"/>
      <c r="B478" s="103"/>
      <c r="C478" s="105"/>
      <c r="D478" s="106"/>
      <c r="E478" s="107"/>
      <c r="F478" s="228"/>
      <c r="G478" s="109"/>
      <c r="H478" s="109"/>
      <c r="I478" s="110"/>
      <c r="J478" s="110"/>
      <c r="K478" s="110"/>
      <c r="L478" s="110"/>
      <c r="M478" s="110"/>
      <c r="N478" s="230"/>
    </row>
    <row r="479">
      <c r="A479" s="227"/>
      <c r="B479" s="103"/>
      <c r="C479" s="105"/>
      <c r="D479" s="106"/>
      <c r="E479" s="107"/>
      <c r="F479" s="228"/>
      <c r="G479" s="109"/>
      <c r="H479" s="109"/>
      <c r="I479" s="110"/>
      <c r="J479" s="110"/>
      <c r="K479" s="110"/>
      <c r="L479" s="110"/>
      <c r="M479" s="110"/>
      <c r="N479" s="230"/>
    </row>
    <row r="480">
      <c r="A480" s="227"/>
      <c r="B480" s="103"/>
      <c r="C480" s="105"/>
      <c r="D480" s="106"/>
      <c r="E480" s="107"/>
      <c r="F480" s="228"/>
      <c r="G480" s="109"/>
      <c r="H480" s="109"/>
      <c r="I480" s="110"/>
      <c r="J480" s="110"/>
      <c r="K480" s="110"/>
      <c r="L480" s="110"/>
      <c r="M480" s="110"/>
      <c r="N480" s="230"/>
    </row>
    <row r="481">
      <c r="A481" s="227"/>
      <c r="B481" s="103"/>
      <c r="C481" s="105"/>
      <c r="D481" s="106"/>
      <c r="E481" s="107"/>
      <c r="F481" s="228"/>
      <c r="G481" s="109"/>
      <c r="H481" s="109"/>
      <c r="I481" s="110"/>
      <c r="J481" s="110"/>
      <c r="K481" s="110"/>
      <c r="L481" s="110"/>
      <c r="M481" s="110"/>
      <c r="N481" s="230"/>
    </row>
    <row r="482">
      <c r="A482" s="227"/>
      <c r="B482" s="103"/>
      <c r="C482" s="105"/>
      <c r="D482" s="106"/>
      <c r="E482" s="107"/>
      <c r="F482" s="228"/>
      <c r="G482" s="109"/>
      <c r="H482" s="109"/>
      <c r="I482" s="110"/>
      <c r="J482" s="110"/>
      <c r="K482" s="110"/>
      <c r="L482" s="110"/>
      <c r="M482" s="110"/>
      <c r="N482" s="230"/>
    </row>
    <row r="483">
      <c r="A483" s="227"/>
      <c r="B483" s="103"/>
      <c r="C483" s="105"/>
      <c r="D483" s="106"/>
      <c r="E483" s="107"/>
      <c r="F483" s="228"/>
      <c r="G483" s="109"/>
      <c r="H483" s="109"/>
      <c r="I483" s="110"/>
      <c r="J483" s="110"/>
      <c r="K483" s="110"/>
      <c r="L483" s="110"/>
      <c r="M483" s="110"/>
      <c r="N483" s="230"/>
    </row>
    <row r="484">
      <c r="A484" s="227"/>
      <c r="B484" s="103"/>
      <c r="C484" s="105"/>
      <c r="D484" s="106"/>
      <c r="E484" s="107"/>
      <c r="F484" s="228"/>
      <c r="G484" s="109"/>
      <c r="H484" s="109"/>
      <c r="I484" s="110"/>
      <c r="J484" s="110"/>
      <c r="K484" s="110"/>
      <c r="L484" s="110"/>
      <c r="M484" s="110"/>
      <c r="N484" s="230"/>
    </row>
    <row r="485">
      <c r="A485" s="227"/>
      <c r="B485" s="103"/>
      <c r="C485" s="105"/>
      <c r="D485" s="106"/>
      <c r="E485" s="107"/>
      <c r="F485" s="228"/>
      <c r="G485" s="109"/>
      <c r="H485" s="109"/>
      <c r="I485" s="110"/>
      <c r="J485" s="110"/>
      <c r="K485" s="110"/>
      <c r="L485" s="110"/>
      <c r="M485" s="110"/>
      <c r="N485" s="230"/>
    </row>
    <row r="486">
      <c r="A486" s="227"/>
      <c r="B486" s="103"/>
      <c r="C486" s="105"/>
      <c r="D486" s="106"/>
      <c r="E486" s="107"/>
      <c r="F486" s="228"/>
      <c r="G486" s="109"/>
      <c r="H486" s="109"/>
      <c r="I486" s="110"/>
      <c r="J486" s="110"/>
      <c r="K486" s="110"/>
      <c r="L486" s="110"/>
      <c r="M486" s="110"/>
      <c r="N486" s="230"/>
    </row>
    <row r="487">
      <c r="A487" s="227"/>
      <c r="B487" s="103"/>
      <c r="C487" s="105"/>
      <c r="D487" s="106"/>
      <c r="E487" s="107"/>
      <c r="F487" s="228"/>
      <c r="G487" s="109"/>
      <c r="H487" s="109"/>
      <c r="I487" s="110"/>
      <c r="J487" s="110"/>
      <c r="K487" s="110"/>
      <c r="L487" s="110"/>
      <c r="M487" s="110"/>
      <c r="N487" s="230"/>
    </row>
    <row r="488">
      <c r="A488" s="227"/>
      <c r="B488" s="103"/>
      <c r="C488" s="105"/>
      <c r="D488" s="106"/>
      <c r="E488" s="107"/>
      <c r="F488" s="228"/>
      <c r="G488" s="109"/>
      <c r="H488" s="109"/>
      <c r="I488" s="110"/>
      <c r="J488" s="110"/>
      <c r="K488" s="110"/>
      <c r="L488" s="110"/>
      <c r="M488" s="110"/>
      <c r="N488" s="230"/>
    </row>
    <row r="489">
      <c r="A489" s="227"/>
      <c r="B489" s="103"/>
      <c r="C489" s="105"/>
      <c r="D489" s="106"/>
      <c r="E489" s="107"/>
      <c r="F489" s="228"/>
      <c r="G489" s="109"/>
      <c r="H489" s="109"/>
      <c r="I489" s="110"/>
      <c r="J489" s="110"/>
      <c r="K489" s="110"/>
      <c r="L489" s="110"/>
      <c r="M489" s="110"/>
      <c r="N489" s="230"/>
    </row>
    <row r="490">
      <c r="A490" s="227"/>
      <c r="B490" s="103"/>
      <c r="C490" s="105"/>
      <c r="D490" s="106"/>
      <c r="E490" s="107"/>
      <c r="F490" s="228"/>
      <c r="G490" s="109"/>
      <c r="H490" s="109"/>
      <c r="I490" s="110"/>
      <c r="J490" s="110"/>
      <c r="K490" s="110"/>
      <c r="L490" s="110"/>
      <c r="M490" s="110"/>
      <c r="N490" s="230"/>
    </row>
    <row r="491">
      <c r="A491" s="227"/>
      <c r="B491" s="103"/>
      <c r="C491" s="105"/>
      <c r="D491" s="106"/>
      <c r="E491" s="107"/>
      <c r="F491" s="228"/>
      <c r="G491" s="109"/>
      <c r="H491" s="109"/>
      <c r="I491" s="110"/>
      <c r="J491" s="110"/>
      <c r="K491" s="110"/>
      <c r="L491" s="110"/>
      <c r="M491" s="110"/>
      <c r="N491" s="230"/>
    </row>
    <row r="492">
      <c r="A492" s="227"/>
      <c r="B492" s="103"/>
      <c r="C492" s="105"/>
      <c r="D492" s="106"/>
      <c r="E492" s="107"/>
      <c r="F492" s="228"/>
      <c r="G492" s="109"/>
      <c r="H492" s="109"/>
      <c r="I492" s="110"/>
      <c r="J492" s="110"/>
      <c r="K492" s="110"/>
      <c r="L492" s="110"/>
      <c r="M492" s="110"/>
      <c r="N492" s="230"/>
    </row>
    <row r="493">
      <c r="A493" s="227"/>
      <c r="B493" s="103"/>
      <c r="C493" s="105"/>
      <c r="D493" s="106"/>
      <c r="E493" s="107"/>
      <c r="F493" s="228"/>
      <c r="G493" s="109"/>
      <c r="H493" s="109"/>
      <c r="I493" s="110"/>
      <c r="J493" s="110"/>
      <c r="K493" s="110"/>
      <c r="L493" s="110"/>
      <c r="M493" s="110"/>
      <c r="N493" s="230"/>
    </row>
    <row r="494">
      <c r="A494" s="227"/>
      <c r="B494" s="103"/>
      <c r="C494" s="105"/>
      <c r="D494" s="106"/>
      <c r="E494" s="107"/>
      <c r="F494" s="228"/>
      <c r="G494" s="109"/>
      <c r="H494" s="109"/>
      <c r="I494" s="110"/>
      <c r="J494" s="110"/>
      <c r="K494" s="110"/>
      <c r="L494" s="110"/>
      <c r="M494" s="110"/>
      <c r="N494" s="230"/>
    </row>
    <row r="495">
      <c r="A495" s="227"/>
      <c r="B495" s="103"/>
      <c r="C495" s="105"/>
      <c r="D495" s="106"/>
      <c r="E495" s="107"/>
      <c r="F495" s="228"/>
      <c r="G495" s="109"/>
      <c r="H495" s="109"/>
      <c r="I495" s="110"/>
      <c r="J495" s="110"/>
      <c r="K495" s="110"/>
      <c r="L495" s="110"/>
      <c r="M495" s="110"/>
      <c r="N495" s="230"/>
    </row>
    <row r="496">
      <c r="A496" s="227"/>
      <c r="B496" s="103"/>
      <c r="C496" s="105"/>
      <c r="D496" s="106"/>
      <c r="E496" s="107"/>
      <c r="F496" s="228"/>
      <c r="G496" s="109"/>
      <c r="H496" s="109"/>
      <c r="I496" s="110"/>
      <c r="J496" s="110"/>
      <c r="K496" s="110"/>
      <c r="L496" s="110"/>
      <c r="M496" s="110"/>
      <c r="N496" s="230"/>
    </row>
    <row r="497">
      <c r="A497" s="227"/>
      <c r="B497" s="103"/>
      <c r="C497" s="105"/>
      <c r="D497" s="106"/>
      <c r="E497" s="107"/>
      <c r="F497" s="228"/>
      <c r="G497" s="109"/>
      <c r="H497" s="109"/>
      <c r="I497" s="110"/>
      <c r="J497" s="110"/>
      <c r="K497" s="110"/>
      <c r="L497" s="110"/>
      <c r="M497" s="110"/>
      <c r="N497" s="230"/>
    </row>
    <row r="498">
      <c r="A498" s="227"/>
      <c r="B498" s="103"/>
      <c r="C498" s="105"/>
      <c r="D498" s="106"/>
      <c r="E498" s="107"/>
      <c r="F498" s="228"/>
      <c r="G498" s="109"/>
      <c r="H498" s="109"/>
      <c r="I498" s="110"/>
      <c r="J498" s="110"/>
      <c r="K498" s="110"/>
      <c r="L498" s="110"/>
      <c r="M498" s="110"/>
      <c r="N498" s="230"/>
    </row>
    <row r="499">
      <c r="A499" s="227"/>
      <c r="B499" s="103"/>
      <c r="C499" s="105"/>
      <c r="D499" s="106"/>
      <c r="E499" s="107"/>
      <c r="F499" s="228"/>
      <c r="G499" s="109"/>
      <c r="H499" s="109"/>
      <c r="I499" s="110"/>
      <c r="J499" s="110"/>
      <c r="K499" s="110"/>
      <c r="L499" s="110"/>
      <c r="M499" s="110"/>
      <c r="N499" s="230"/>
    </row>
    <row r="500">
      <c r="A500" s="227"/>
      <c r="B500" s="103"/>
      <c r="C500" s="105"/>
      <c r="D500" s="106"/>
      <c r="E500" s="107"/>
      <c r="F500" s="228"/>
      <c r="G500" s="109"/>
      <c r="H500" s="109"/>
      <c r="I500" s="110"/>
      <c r="J500" s="110"/>
      <c r="K500" s="110"/>
      <c r="L500" s="110"/>
      <c r="M500" s="110"/>
      <c r="N500" s="230"/>
    </row>
    <row r="501">
      <c r="A501" s="227"/>
      <c r="B501" s="103"/>
      <c r="C501" s="105"/>
      <c r="D501" s="106"/>
      <c r="E501" s="107"/>
      <c r="F501" s="228"/>
      <c r="G501" s="109"/>
      <c r="H501" s="109"/>
      <c r="I501" s="110"/>
      <c r="J501" s="110"/>
      <c r="K501" s="110"/>
      <c r="L501" s="110"/>
      <c r="M501" s="110"/>
      <c r="N501" s="230"/>
    </row>
    <row r="502">
      <c r="A502" s="227"/>
      <c r="B502" s="103"/>
      <c r="C502" s="105"/>
      <c r="D502" s="106"/>
      <c r="E502" s="107"/>
      <c r="F502" s="228"/>
      <c r="G502" s="109"/>
      <c r="H502" s="109"/>
      <c r="I502" s="110"/>
      <c r="J502" s="110"/>
      <c r="K502" s="110"/>
      <c r="L502" s="110"/>
      <c r="M502" s="110"/>
      <c r="N502" s="230"/>
    </row>
    <row r="503">
      <c r="A503" s="227"/>
      <c r="B503" s="103"/>
      <c r="C503" s="105"/>
      <c r="D503" s="106"/>
      <c r="E503" s="107"/>
      <c r="F503" s="228"/>
      <c r="G503" s="109"/>
      <c r="H503" s="109"/>
      <c r="I503" s="110"/>
      <c r="J503" s="110"/>
      <c r="K503" s="110"/>
      <c r="L503" s="110"/>
      <c r="M503" s="110"/>
      <c r="N503" s="230"/>
    </row>
    <row r="504">
      <c r="A504" s="227"/>
      <c r="B504" s="103"/>
      <c r="C504" s="105"/>
      <c r="D504" s="106"/>
      <c r="E504" s="107"/>
      <c r="F504" s="228"/>
      <c r="G504" s="109"/>
      <c r="H504" s="109"/>
      <c r="I504" s="110"/>
      <c r="J504" s="110"/>
      <c r="K504" s="110"/>
      <c r="L504" s="110"/>
      <c r="M504" s="110"/>
      <c r="N504" s="230"/>
    </row>
    <row r="505">
      <c r="A505" s="227"/>
      <c r="B505" s="103"/>
      <c r="C505" s="105"/>
      <c r="D505" s="106"/>
      <c r="E505" s="107"/>
      <c r="F505" s="228"/>
      <c r="G505" s="109"/>
      <c r="H505" s="109"/>
      <c r="I505" s="110"/>
      <c r="J505" s="110"/>
      <c r="K505" s="110"/>
      <c r="L505" s="110"/>
      <c r="M505" s="110"/>
      <c r="N505" s="230"/>
    </row>
    <row r="506">
      <c r="A506" s="227"/>
      <c r="B506" s="103"/>
      <c r="C506" s="105"/>
      <c r="D506" s="106"/>
      <c r="E506" s="107"/>
      <c r="F506" s="228"/>
      <c r="G506" s="109"/>
      <c r="H506" s="109"/>
      <c r="I506" s="110"/>
      <c r="J506" s="110"/>
      <c r="K506" s="110"/>
      <c r="L506" s="110"/>
      <c r="M506" s="110"/>
      <c r="N506" s="230"/>
    </row>
    <row r="507">
      <c r="A507" s="227"/>
      <c r="B507" s="103"/>
      <c r="C507" s="105"/>
      <c r="D507" s="106"/>
      <c r="E507" s="107"/>
      <c r="F507" s="228"/>
      <c r="G507" s="109"/>
      <c r="H507" s="109"/>
      <c r="I507" s="110"/>
      <c r="J507" s="110"/>
      <c r="K507" s="110"/>
      <c r="L507" s="110"/>
      <c r="M507" s="110"/>
      <c r="N507" s="230"/>
    </row>
    <row r="508">
      <c r="A508" s="227"/>
      <c r="B508" s="103"/>
      <c r="C508" s="105"/>
      <c r="D508" s="106"/>
      <c r="E508" s="107"/>
      <c r="F508" s="228"/>
      <c r="G508" s="109"/>
      <c r="H508" s="109"/>
      <c r="I508" s="110"/>
      <c r="J508" s="110"/>
      <c r="K508" s="110"/>
      <c r="L508" s="110"/>
      <c r="M508" s="110"/>
      <c r="N508" s="230"/>
    </row>
    <row r="509">
      <c r="A509" s="227"/>
      <c r="B509" s="103"/>
      <c r="C509" s="105"/>
      <c r="D509" s="106"/>
      <c r="E509" s="107"/>
      <c r="F509" s="228"/>
      <c r="G509" s="109"/>
      <c r="H509" s="109"/>
      <c r="I509" s="110"/>
      <c r="J509" s="110"/>
      <c r="K509" s="110"/>
      <c r="L509" s="110"/>
      <c r="M509" s="110"/>
      <c r="N509" s="230"/>
    </row>
    <row r="510">
      <c r="A510" s="227"/>
      <c r="B510" s="103"/>
      <c r="C510" s="105"/>
      <c r="D510" s="106"/>
      <c r="E510" s="107"/>
      <c r="F510" s="228"/>
      <c r="G510" s="109"/>
      <c r="H510" s="109"/>
      <c r="I510" s="110"/>
      <c r="J510" s="110"/>
      <c r="K510" s="110"/>
      <c r="L510" s="110"/>
      <c r="M510" s="110"/>
      <c r="N510" s="230"/>
    </row>
    <row r="511">
      <c r="A511" s="227"/>
      <c r="B511" s="103"/>
      <c r="C511" s="105"/>
      <c r="D511" s="106"/>
      <c r="E511" s="107"/>
      <c r="F511" s="228"/>
      <c r="G511" s="109"/>
      <c r="H511" s="109"/>
      <c r="I511" s="110"/>
      <c r="J511" s="110"/>
      <c r="K511" s="110"/>
      <c r="L511" s="110"/>
      <c r="M511" s="110"/>
      <c r="N511" s="230"/>
    </row>
    <row r="512">
      <c r="A512" s="227"/>
      <c r="B512" s="103"/>
      <c r="C512" s="105"/>
      <c r="D512" s="106"/>
      <c r="E512" s="107"/>
      <c r="F512" s="228"/>
      <c r="G512" s="109"/>
      <c r="H512" s="109"/>
      <c r="I512" s="110"/>
      <c r="J512" s="110"/>
      <c r="K512" s="110"/>
      <c r="L512" s="110"/>
      <c r="M512" s="110"/>
      <c r="N512" s="230"/>
    </row>
    <row r="513">
      <c r="A513" s="227"/>
      <c r="B513" s="103"/>
      <c r="C513" s="105"/>
      <c r="D513" s="106"/>
      <c r="E513" s="107"/>
      <c r="F513" s="228"/>
      <c r="G513" s="109"/>
      <c r="H513" s="109"/>
      <c r="I513" s="110"/>
      <c r="J513" s="110"/>
      <c r="K513" s="110"/>
      <c r="L513" s="110"/>
      <c r="M513" s="110"/>
      <c r="N513" s="230"/>
    </row>
    <row r="514">
      <c r="A514" s="227"/>
      <c r="B514" s="103"/>
      <c r="C514" s="105"/>
      <c r="D514" s="106"/>
      <c r="E514" s="107"/>
      <c r="F514" s="228"/>
      <c r="G514" s="109"/>
      <c r="H514" s="109"/>
      <c r="I514" s="110"/>
      <c r="J514" s="110"/>
      <c r="K514" s="110"/>
      <c r="L514" s="110"/>
      <c r="M514" s="110"/>
      <c r="N514" s="230"/>
    </row>
    <row r="515">
      <c r="A515" s="227"/>
      <c r="B515" s="103"/>
      <c r="C515" s="105"/>
      <c r="D515" s="106"/>
      <c r="E515" s="107"/>
      <c r="F515" s="228"/>
      <c r="G515" s="109"/>
      <c r="H515" s="109"/>
      <c r="I515" s="110"/>
      <c r="J515" s="110"/>
      <c r="K515" s="110"/>
      <c r="L515" s="110"/>
      <c r="M515" s="110"/>
      <c r="N515" s="230"/>
    </row>
    <row r="516">
      <c r="A516" s="227"/>
      <c r="B516" s="103"/>
      <c r="C516" s="105"/>
      <c r="D516" s="106"/>
      <c r="E516" s="107"/>
      <c r="F516" s="228"/>
      <c r="G516" s="109"/>
      <c r="H516" s="109"/>
      <c r="I516" s="110"/>
      <c r="J516" s="110"/>
      <c r="K516" s="110"/>
      <c r="L516" s="110"/>
      <c r="M516" s="110"/>
      <c r="N516" s="230"/>
    </row>
    <row r="517">
      <c r="A517" s="227"/>
      <c r="B517" s="103"/>
      <c r="C517" s="105"/>
      <c r="D517" s="106"/>
      <c r="E517" s="107"/>
      <c r="F517" s="228"/>
      <c r="G517" s="109"/>
      <c r="H517" s="109"/>
      <c r="I517" s="110"/>
      <c r="J517" s="110"/>
      <c r="K517" s="110"/>
      <c r="L517" s="110"/>
      <c r="M517" s="110"/>
      <c r="N517" s="230"/>
    </row>
    <row r="518">
      <c r="A518" s="227"/>
      <c r="B518" s="103"/>
      <c r="C518" s="105"/>
      <c r="D518" s="106"/>
      <c r="E518" s="107"/>
      <c r="F518" s="228"/>
      <c r="G518" s="109"/>
      <c r="H518" s="109"/>
      <c r="I518" s="110"/>
      <c r="J518" s="110"/>
      <c r="K518" s="110"/>
      <c r="L518" s="110"/>
      <c r="M518" s="110"/>
      <c r="N518" s="230"/>
    </row>
    <row r="519">
      <c r="A519" s="227"/>
      <c r="B519" s="103"/>
      <c r="C519" s="105"/>
      <c r="D519" s="106"/>
      <c r="E519" s="107"/>
      <c r="F519" s="228"/>
      <c r="G519" s="109"/>
      <c r="H519" s="109"/>
      <c r="I519" s="110"/>
      <c r="J519" s="110"/>
      <c r="K519" s="110"/>
      <c r="L519" s="110"/>
      <c r="M519" s="110"/>
      <c r="N519" s="230"/>
    </row>
    <row r="520">
      <c r="A520" s="227"/>
      <c r="B520" s="103"/>
      <c r="C520" s="105"/>
      <c r="D520" s="106"/>
      <c r="E520" s="107"/>
      <c r="F520" s="228"/>
      <c r="G520" s="109"/>
      <c r="H520" s="109"/>
      <c r="I520" s="110"/>
      <c r="J520" s="110"/>
      <c r="K520" s="110"/>
      <c r="L520" s="110"/>
      <c r="M520" s="110"/>
      <c r="N520" s="230"/>
    </row>
    <row r="521">
      <c r="A521" s="227"/>
      <c r="B521" s="103"/>
      <c r="C521" s="105"/>
      <c r="D521" s="106"/>
      <c r="E521" s="107"/>
      <c r="F521" s="228"/>
      <c r="G521" s="109"/>
      <c r="H521" s="109"/>
      <c r="I521" s="110"/>
      <c r="J521" s="110"/>
      <c r="K521" s="110"/>
      <c r="L521" s="110"/>
      <c r="M521" s="110"/>
      <c r="N521" s="230"/>
    </row>
    <row r="522">
      <c r="A522" s="227"/>
      <c r="B522" s="103"/>
      <c r="C522" s="105"/>
      <c r="D522" s="106"/>
      <c r="E522" s="107"/>
      <c r="F522" s="228"/>
      <c r="G522" s="109"/>
      <c r="H522" s="109"/>
      <c r="I522" s="110"/>
      <c r="J522" s="110"/>
      <c r="K522" s="110"/>
      <c r="L522" s="110"/>
      <c r="M522" s="110"/>
      <c r="N522" s="230"/>
    </row>
    <row r="523">
      <c r="A523" s="227"/>
      <c r="B523" s="103"/>
      <c r="C523" s="105"/>
      <c r="D523" s="106"/>
      <c r="E523" s="107"/>
      <c r="F523" s="228"/>
      <c r="G523" s="109"/>
      <c r="H523" s="109"/>
      <c r="I523" s="110"/>
      <c r="J523" s="110"/>
      <c r="K523" s="110"/>
      <c r="L523" s="110"/>
      <c r="M523" s="110"/>
      <c r="N523" s="230"/>
    </row>
    <row r="524">
      <c r="A524" s="227"/>
      <c r="B524" s="103"/>
      <c r="C524" s="105"/>
      <c r="D524" s="106"/>
      <c r="E524" s="107"/>
      <c r="F524" s="228"/>
      <c r="G524" s="109"/>
      <c r="H524" s="109"/>
      <c r="I524" s="110"/>
      <c r="J524" s="110"/>
      <c r="K524" s="110"/>
      <c r="L524" s="110"/>
      <c r="M524" s="110"/>
      <c r="N524" s="230"/>
    </row>
    <row r="525">
      <c r="A525" s="227"/>
      <c r="B525" s="103"/>
      <c r="C525" s="105"/>
      <c r="D525" s="106"/>
      <c r="E525" s="107"/>
      <c r="F525" s="228"/>
      <c r="G525" s="109"/>
      <c r="H525" s="109"/>
      <c r="I525" s="110"/>
      <c r="J525" s="110"/>
      <c r="K525" s="110"/>
      <c r="L525" s="110"/>
      <c r="M525" s="110"/>
      <c r="N525" s="230"/>
    </row>
    <row r="526">
      <c r="A526" s="227"/>
      <c r="B526" s="103"/>
      <c r="C526" s="105"/>
      <c r="D526" s="106"/>
      <c r="E526" s="107"/>
      <c r="F526" s="228"/>
      <c r="G526" s="109"/>
      <c r="H526" s="109"/>
      <c r="I526" s="110"/>
      <c r="J526" s="110"/>
      <c r="K526" s="110"/>
      <c r="L526" s="110"/>
      <c r="M526" s="110"/>
      <c r="N526" s="230"/>
    </row>
    <row r="527">
      <c r="A527" s="227"/>
      <c r="B527" s="103"/>
      <c r="C527" s="105"/>
      <c r="D527" s="106"/>
      <c r="E527" s="107"/>
      <c r="F527" s="228"/>
      <c r="G527" s="109"/>
      <c r="H527" s="109"/>
      <c r="I527" s="110"/>
      <c r="J527" s="110"/>
      <c r="K527" s="110"/>
      <c r="L527" s="110"/>
      <c r="M527" s="110"/>
      <c r="N527" s="230"/>
    </row>
    <row r="528">
      <c r="A528" s="227"/>
      <c r="B528" s="103"/>
      <c r="C528" s="105"/>
      <c r="D528" s="106"/>
      <c r="E528" s="107"/>
      <c r="F528" s="228"/>
      <c r="G528" s="109"/>
      <c r="H528" s="109"/>
      <c r="I528" s="110"/>
      <c r="J528" s="110"/>
      <c r="K528" s="110"/>
      <c r="L528" s="110"/>
      <c r="M528" s="110"/>
      <c r="N528" s="230"/>
    </row>
    <row r="529">
      <c r="A529" s="227"/>
      <c r="B529" s="103"/>
      <c r="C529" s="105"/>
      <c r="D529" s="106"/>
      <c r="E529" s="107"/>
      <c r="F529" s="228"/>
      <c r="G529" s="109"/>
      <c r="H529" s="109"/>
      <c r="I529" s="110"/>
      <c r="J529" s="110"/>
      <c r="K529" s="110"/>
      <c r="L529" s="110"/>
      <c r="M529" s="110"/>
      <c r="N529" s="230"/>
    </row>
    <row r="530">
      <c r="A530" s="227"/>
      <c r="B530" s="103"/>
      <c r="C530" s="105"/>
      <c r="D530" s="106"/>
      <c r="E530" s="107"/>
      <c r="F530" s="228"/>
      <c r="G530" s="109"/>
      <c r="H530" s="109"/>
      <c r="I530" s="110"/>
      <c r="J530" s="110"/>
      <c r="K530" s="110"/>
      <c r="L530" s="110"/>
      <c r="M530" s="110"/>
      <c r="N530" s="230"/>
    </row>
    <row r="531">
      <c r="A531" s="227"/>
      <c r="B531" s="103"/>
      <c r="C531" s="105"/>
      <c r="D531" s="106"/>
      <c r="E531" s="107"/>
      <c r="F531" s="228"/>
      <c r="G531" s="109"/>
      <c r="H531" s="109"/>
      <c r="I531" s="110"/>
      <c r="J531" s="110"/>
      <c r="K531" s="110"/>
      <c r="L531" s="110"/>
      <c r="M531" s="110"/>
      <c r="N531" s="230"/>
    </row>
    <row r="532">
      <c r="A532" s="227"/>
      <c r="B532" s="103"/>
      <c r="C532" s="105"/>
      <c r="D532" s="106"/>
      <c r="E532" s="107"/>
      <c r="F532" s="228"/>
      <c r="G532" s="109"/>
      <c r="H532" s="109"/>
      <c r="I532" s="110"/>
      <c r="J532" s="110"/>
      <c r="K532" s="110"/>
      <c r="L532" s="110"/>
      <c r="M532" s="110"/>
      <c r="N532" s="230"/>
    </row>
    <row r="533">
      <c r="A533" s="227"/>
      <c r="B533" s="103"/>
      <c r="C533" s="105"/>
      <c r="D533" s="106"/>
      <c r="E533" s="107"/>
      <c r="F533" s="228"/>
      <c r="G533" s="109"/>
      <c r="H533" s="109"/>
      <c r="I533" s="110"/>
      <c r="J533" s="110"/>
      <c r="K533" s="110"/>
      <c r="L533" s="110"/>
      <c r="M533" s="110"/>
      <c r="N533" s="230"/>
    </row>
    <row r="534">
      <c r="A534" s="227"/>
      <c r="B534" s="103"/>
      <c r="C534" s="105"/>
      <c r="D534" s="106"/>
      <c r="E534" s="107"/>
      <c r="F534" s="228"/>
      <c r="G534" s="109"/>
      <c r="H534" s="109"/>
      <c r="I534" s="110"/>
      <c r="J534" s="110"/>
      <c r="K534" s="110"/>
      <c r="L534" s="110"/>
      <c r="M534" s="110"/>
      <c r="N534" s="230"/>
    </row>
    <row r="535">
      <c r="A535" s="227"/>
      <c r="B535" s="103"/>
      <c r="C535" s="105"/>
      <c r="D535" s="106"/>
      <c r="E535" s="107"/>
      <c r="F535" s="228"/>
      <c r="G535" s="109"/>
      <c r="H535" s="109"/>
      <c r="I535" s="110"/>
      <c r="J535" s="110"/>
      <c r="K535" s="110"/>
      <c r="L535" s="110"/>
      <c r="M535" s="110"/>
      <c r="N535" s="230"/>
    </row>
    <row r="536">
      <c r="A536" s="227"/>
      <c r="B536" s="103"/>
      <c r="C536" s="105"/>
      <c r="D536" s="106"/>
      <c r="E536" s="107"/>
      <c r="F536" s="228"/>
      <c r="G536" s="109"/>
      <c r="H536" s="109"/>
      <c r="I536" s="110"/>
      <c r="J536" s="110"/>
      <c r="K536" s="110"/>
      <c r="L536" s="110"/>
      <c r="M536" s="110"/>
      <c r="N536" s="230"/>
    </row>
    <row r="537">
      <c r="A537" s="227"/>
      <c r="B537" s="103"/>
      <c r="C537" s="105"/>
      <c r="D537" s="106"/>
      <c r="E537" s="107"/>
      <c r="F537" s="228"/>
      <c r="G537" s="109"/>
      <c r="H537" s="109"/>
      <c r="I537" s="110"/>
      <c r="J537" s="110"/>
      <c r="K537" s="110"/>
      <c r="L537" s="110"/>
      <c r="M537" s="110"/>
      <c r="N537" s="230"/>
    </row>
    <row r="538">
      <c r="A538" s="227"/>
      <c r="B538" s="103"/>
      <c r="C538" s="105"/>
      <c r="D538" s="106"/>
      <c r="E538" s="107"/>
      <c r="F538" s="228"/>
      <c r="G538" s="109"/>
      <c r="H538" s="109"/>
      <c r="I538" s="110"/>
      <c r="J538" s="110"/>
      <c r="K538" s="110"/>
      <c r="L538" s="110"/>
      <c r="M538" s="110"/>
      <c r="N538" s="230"/>
    </row>
    <row r="539">
      <c r="A539" s="227"/>
      <c r="B539" s="103"/>
      <c r="C539" s="105"/>
      <c r="D539" s="106"/>
      <c r="E539" s="107"/>
      <c r="F539" s="228"/>
      <c r="G539" s="109"/>
      <c r="H539" s="109"/>
      <c r="I539" s="110"/>
      <c r="J539" s="110"/>
      <c r="K539" s="110"/>
      <c r="L539" s="110"/>
      <c r="M539" s="110"/>
      <c r="N539" s="230"/>
    </row>
    <row r="540">
      <c r="A540" s="227"/>
      <c r="B540" s="103"/>
      <c r="C540" s="105"/>
      <c r="D540" s="106"/>
      <c r="E540" s="107"/>
      <c r="F540" s="228"/>
      <c r="G540" s="109"/>
      <c r="H540" s="109"/>
      <c r="I540" s="110"/>
      <c r="J540" s="110"/>
      <c r="K540" s="110"/>
      <c r="L540" s="110"/>
      <c r="M540" s="110"/>
      <c r="N540" s="230"/>
    </row>
    <row r="541">
      <c r="A541" s="227"/>
      <c r="B541" s="103"/>
      <c r="C541" s="105"/>
      <c r="D541" s="106"/>
      <c r="E541" s="107"/>
      <c r="F541" s="228"/>
      <c r="G541" s="109"/>
      <c r="H541" s="109"/>
      <c r="I541" s="110"/>
      <c r="J541" s="110"/>
      <c r="K541" s="110"/>
      <c r="L541" s="110"/>
      <c r="M541" s="110"/>
      <c r="N541" s="230"/>
    </row>
    <row r="542">
      <c r="A542" s="227"/>
      <c r="B542" s="103"/>
      <c r="C542" s="105"/>
      <c r="D542" s="106"/>
      <c r="E542" s="107"/>
      <c r="F542" s="228"/>
      <c r="G542" s="109"/>
      <c r="H542" s="109"/>
      <c r="I542" s="110"/>
      <c r="J542" s="110"/>
      <c r="K542" s="110"/>
      <c r="L542" s="110"/>
      <c r="M542" s="110"/>
      <c r="N542" s="230"/>
    </row>
    <row r="543">
      <c r="A543" s="227"/>
      <c r="B543" s="103"/>
      <c r="C543" s="105"/>
      <c r="D543" s="106"/>
      <c r="E543" s="107"/>
      <c r="F543" s="228"/>
      <c r="G543" s="109"/>
      <c r="H543" s="109"/>
      <c r="I543" s="110"/>
      <c r="J543" s="110"/>
      <c r="K543" s="110"/>
      <c r="L543" s="110"/>
      <c r="M543" s="110"/>
      <c r="N543" s="230"/>
    </row>
    <row r="544">
      <c r="A544" s="227"/>
      <c r="B544" s="103"/>
      <c r="C544" s="105"/>
      <c r="D544" s="106"/>
      <c r="E544" s="107"/>
      <c r="F544" s="228"/>
      <c r="G544" s="109"/>
      <c r="H544" s="109"/>
      <c r="I544" s="110"/>
      <c r="J544" s="110"/>
      <c r="K544" s="110"/>
      <c r="L544" s="110"/>
      <c r="M544" s="110"/>
      <c r="N544" s="230"/>
    </row>
    <row r="545">
      <c r="A545" s="227"/>
      <c r="B545" s="103"/>
      <c r="C545" s="105"/>
      <c r="D545" s="106"/>
      <c r="E545" s="107"/>
      <c r="F545" s="228"/>
      <c r="G545" s="109"/>
      <c r="H545" s="109"/>
      <c r="I545" s="110"/>
      <c r="J545" s="110"/>
      <c r="K545" s="110"/>
      <c r="L545" s="110"/>
      <c r="M545" s="110"/>
      <c r="N545" s="230"/>
    </row>
    <row r="546">
      <c r="A546" s="227"/>
      <c r="B546" s="103"/>
      <c r="C546" s="105"/>
      <c r="D546" s="106"/>
      <c r="E546" s="107"/>
      <c r="F546" s="228"/>
      <c r="G546" s="109"/>
      <c r="H546" s="109"/>
      <c r="I546" s="110"/>
      <c r="J546" s="110"/>
      <c r="K546" s="110"/>
      <c r="L546" s="110"/>
      <c r="M546" s="110"/>
      <c r="N546" s="230"/>
    </row>
    <row r="547">
      <c r="A547" s="227"/>
      <c r="B547" s="103"/>
      <c r="C547" s="105"/>
      <c r="D547" s="106"/>
      <c r="E547" s="107"/>
      <c r="F547" s="228"/>
      <c r="G547" s="109"/>
      <c r="H547" s="109"/>
      <c r="I547" s="110"/>
      <c r="J547" s="110"/>
      <c r="K547" s="110"/>
      <c r="L547" s="110"/>
      <c r="M547" s="110"/>
      <c r="N547" s="230"/>
    </row>
    <row r="548">
      <c r="A548" s="227"/>
      <c r="B548" s="103"/>
      <c r="C548" s="105"/>
      <c r="D548" s="106"/>
      <c r="E548" s="107"/>
      <c r="F548" s="228"/>
      <c r="G548" s="109"/>
      <c r="H548" s="109"/>
      <c r="I548" s="110"/>
      <c r="J548" s="110"/>
      <c r="K548" s="110"/>
      <c r="L548" s="110"/>
      <c r="M548" s="110"/>
      <c r="N548" s="230"/>
    </row>
    <row r="549">
      <c r="A549" s="227"/>
      <c r="B549" s="103"/>
      <c r="C549" s="105"/>
      <c r="D549" s="106"/>
      <c r="E549" s="107"/>
      <c r="F549" s="228"/>
      <c r="G549" s="109"/>
      <c r="H549" s="109"/>
      <c r="I549" s="110"/>
      <c r="J549" s="110"/>
      <c r="K549" s="110"/>
      <c r="L549" s="110"/>
      <c r="M549" s="110"/>
      <c r="N549" s="230"/>
    </row>
    <row r="550">
      <c r="A550" s="227"/>
      <c r="B550" s="103"/>
      <c r="C550" s="105"/>
      <c r="D550" s="106"/>
      <c r="E550" s="107"/>
      <c r="F550" s="228"/>
      <c r="G550" s="109"/>
      <c r="H550" s="109"/>
      <c r="I550" s="110"/>
      <c r="J550" s="110"/>
      <c r="K550" s="110"/>
      <c r="L550" s="110"/>
      <c r="M550" s="110"/>
      <c r="N550" s="230"/>
    </row>
    <row r="551">
      <c r="A551" s="227"/>
      <c r="B551" s="103"/>
      <c r="C551" s="105"/>
      <c r="D551" s="106"/>
      <c r="E551" s="107"/>
      <c r="F551" s="228"/>
      <c r="G551" s="109"/>
      <c r="H551" s="109"/>
      <c r="I551" s="110"/>
      <c r="J551" s="110"/>
      <c r="K551" s="110"/>
      <c r="L551" s="110"/>
      <c r="M551" s="110"/>
      <c r="N551" s="230"/>
    </row>
    <row r="552">
      <c r="A552" s="227"/>
      <c r="B552" s="103"/>
      <c r="C552" s="105"/>
      <c r="D552" s="106"/>
      <c r="E552" s="107"/>
      <c r="F552" s="228"/>
      <c r="G552" s="109"/>
      <c r="H552" s="109"/>
      <c r="I552" s="110"/>
      <c r="J552" s="110"/>
      <c r="K552" s="110"/>
      <c r="L552" s="110"/>
      <c r="M552" s="110"/>
      <c r="N552" s="230"/>
    </row>
    <row r="553">
      <c r="A553" s="227"/>
      <c r="B553" s="103"/>
      <c r="C553" s="105"/>
      <c r="D553" s="106"/>
      <c r="E553" s="107"/>
      <c r="F553" s="228"/>
      <c r="G553" s="109"/>
      <c r="H553" s="109"/>
      <c r="I553" s="110"/>
      <c r="J553" s="110"/>
      <c r="K553" s="110"/>
      <c r="L553" s="110"/>
      <c r="M553" s="110"/>
      <c r="N553" s="230"/>
    </row>
    <row r="554">
      <c r="A554" s="227"/>
      <c r="B554" s="103"/>
      <c r="C554" s="105"/>
      <c r="D554" s="106"/>
      <c r="E554" s="107"/>
      <c r="F554" s="228"/>
      <c r="G554" s="109"/>
      <c r="H554" s="109"/>
      <c r="I554" s="110"/>
      <c r="J554" s="110"/>
      <c r="K554" s="110"/>
      <c r="L554" s="110"/>
      <c r="M554" s="110"/>
      <c r="N554" s="230"/>
    </row>
    <row r="555">
      <c r="A555" s="227"/>
      <c r="B555" s="103"/>
      <c r="C555" s="105"/>
      <c r="D555" s="106"/>
      <c r="E555" s="107"/>
      <c r="F555" s="228"/>
      <c r="G555" s="109"/>
      <c r="H555" s="109"/>
      <c r="I555" s="110"/>
      <c r="J555" s="110"/>
      <c r="K555" s="110"/>
      <c r="L555" s="110"/>
      <c r="M555" s="110"/>
      <c r="N555" s="230"/>
    </row>
    <row r="556">
      <c r="A556" s="227"/>
      <c r="B556" s="103"/>
      <c r="C556" s="105"/>
      <c r="D556" s="106"/>
      <c r="E556" s="107"/>
      <c r="F556" s="228"/>
      <c r="G556" s="109"/>
      <c r="H556" s="109"/>
      <c r="I556" s="110"/>
      <c r="J556" s="110"/>
      <c r="K556" s="110"/>
      <c r="L556" s="110"/>
      <c r="M556" s="110"/>
      <c r="N556" s="230"/>
    </row>
    <row r="557">
      <c r="A557" s="227"/>
      <c r="B557" s="103"/>
      <c r="C557" s="105"/>
      <c r="D557" s="106"/>
      <c r="E557" s="107"/>
      <c r="F557" s="228"/>
      <c r="G557" s="109"/>
      <c r="H557" s="109"/>
      <c r="I557" s="110"/>
      <c r="J557" s="110"/>
      <c r="K557" s="110"/>
      <c r="L557" s="110"/>
      <c r="M557" s="110"/>
      <c r="N557" s="230"/>
    </row>
    <row r="558">
      <c r="A558" s="227"/>
      <c r="B558" s="103"/>
      <c r="C558" s="105"/>
      <c r="D558" s="106"/>
      <c r="E558" s="107"/>
      <c r="F558" s="228"/>
      <c r="G558" s="109"/>
      <c r="H558" s="109"/>
      <c r="I558" s="110"/>
      <c r="J558" s="110"/>
      <c r="K558" s="110"/>
      <c r="L558" s="110"/>
      <c r="M558" s="110"/>
      <c r="N558" s="230"/>
    </row>
    <row r="559">
      <c r="A559" s="227"/>
      <c r="B559" s="103"/>
      <c r="C559" s="105"/>
      <c r="D559" s="106"/>
      <c r="E559" s="107"/>
      <c r="F559" s="228"/>
      <c r="G559" s="109"/>
      <c r="H559" s="109"/>
      <c r="I559" s="110"/>
      <c r="J559" s="110"/>
      <c r="K559" s="110"/>
      <c r="L559" s="110"/>
      <c r="M559" s="110"/>
      <c r="N559" s="230"/>
    </row>
    <row r="560">
      <c r="A560" s="227"/>
      <c r="B560" s="103"/>
      <c r="C560" s="105"/>
      <c r="D560" s="106"/>
      <c r="E560" s="107"/>
      <c r="F560" s="228"/>
      <c r="G560" s="109"/>
      <c r="H560" s="109"/>
      <c r="I560" s="110"/>
      <c r="J560" s="110"/>
      <c r="K560" s="110"/>
      <c r="L560" s="110"/>
      <c r="M560" s="110"/>
      <c r="N560" s="230"/>
    </row>
    <row r="561">
      <c r="A561" s="227"/>
      <c r="B561" s="103"/>
      <c r="C561" s="105"/>
      <c r="D561" s="106"/>
      <c r="E561" s="107"/>
      <c r="F561" s="228"/>
      <c r="G561" s="109"/>
      <c r="H561" s="109"/>
      <c r="I561" s="110"/>
      <c r="J561" s="110"/>
      <c r="K561" s="110"/>
      <c r="L561" s="110"/>
      <c r="M561" s="110"/>
      <c r="N561" s="230"/>
    </row>
    <row r="562">
      <c r="A562" s="227"/>
      <c r="B562" s="103"/>
      <c r="C562" s="105"/>
      <c r="D562" s="106"/>
      <c r="E562" s="107"/>
      <c r="F562" s="228"/>
      <c r="G562" s="109"/>
      <c r="H562" s="109"/>
      <c r="I562" s="110"/>
      <c r="J562" s="110"/>
      <c r="K562" s="110"/>
      <c r="L562" s="110"/>
      <c r="M562" s="110"/>
      <c r="N562" s="230"/>
    </row>
    <row r="563">
      <c r="A563" s="227"/>
      <c r="B563" s="103"/>
      <c r="C563" s="105"/>
      <c r="D563" s="106"/>
      <c r="E563" s="107"/>
      <c r="F563" s="228"/>
      <c r="G563" s="109"/>
      <c r="H563" s="109"/>
      <c r="I563" s="110"/>
      <c r="J563" s="110"/>
      <c r="K563" s="110"/>
      <c r="L563" s="110"/>
      <c r="M563" s="110"/>
      <c r="N563" s="230"/>
    </row>
    <row r="564">
      <c r="A564" s="227"/>
      <c r="B564" s="103"/>
      <c r="C564" s="105"/>
      <c r="D564" s="106"/>
      <c r="E564" s="107"/>
      <c r="F564" s="228"/>
      <c r="G564" s="109"/>
      <c r="H564" s="109"/>
      <c r="I564" s="110"/>
      <c r="J564" s="110"/>
      <c r="K564" s="110"/>
      <c r="L564" s="110"/>
      <c r="M564" s="110"/>
      <c r="N564" s="230"/>
    </row>
    <row r="565">
      <c r="A565" s="227"/>
      <c r="B565" s="103"/>
      <c r="C565" s="105"/>
      <c r="D565" s="106"/>
      <c r="E565" s="107"/>
      <c r="F565" s="228"/>
      <c r="G565" s="109"/>
      <c r="H565" s="109"/>
      <c r="I565" s="110"/>
      <c r="J565" s="110"/>
      <c r="K565" s="110"/>
      <c r="L565" s="110"/>
      <c r="M565" s="110"/>
      <c r="N565" s="230"/>
    </row>
    <row r="566">
      <c r="A566" s="227"/>
      <c r="B566" s="103"/>
      <c r="C566" s="105"/>
      <c r="D566" s="106"/>
      <c r="E566" s="107"/>
      <c r="F566" s="228"/>
      <c r="G566" s="109"/>
      <c r="H566" s="109"/>
      <c r="I566" s="110"/>
      <c r="J566" s="110"/>
      <c r="K566" s="110"/>
      <c r="L566" s="110"/>
      <c r="M566" s="110"/>
      <c r="N566" s="230"/>
    </row>
    <row r="567">
      <c r="A567" s="227"/>
      <c r="B567" s="103"/>
      <c r="C567" s="105"/>
      <c r="D567" s="106"/>
      <c r="E567" s="107"/>
      <c r="F567" s="228"/>
      <c r="G567" s="109"/>
      <c r="H567" s="109"/>
      <c r="I567" s="110"/>
      <c r="J567" s="110"/>
      <c r="K567" s="110"/>
      <c r="L567" s="110"/>
      <c r="M567" s="110"/>
      <c r="N567" s="230"/>
    </row>
    <row r="568">
      <c r="A568" s="227"/>
      <c r="B568" s="103"/>
      <c r="C568" s="105"/>
      <c r="D568" s="106"/>
      <c r="E568" s="107"/>
      <c r="F568" s="228"/>
      <c r="G568" s="109"/>
      <c r="H568" s="109"/>
      <c r="I568" s="110"/>
      <c r="J568" s="110"/>
      <c r="K568" s="110"/>
      <c r="L568" s="110"/>
      <c r="M568" s="110"/>
      <c r="N568" s="230"/>
    </row>
    <row r="569">
      <c r="A569" s="227"/>
      <c r="B569" s="103"/>
      <c r="C569" s="105"/>
      <c r="D569" s="106"/>
      <c r="E569" s="107"/>
      <c r="F569" s="228"/>
      <c r="G569" s="109"/>
      <c r="H569" s="109"/>
      <c r="I569" s="110"/>
      <c r="J569" s="110"/>
      <c r="K569" s="110"/>
      <c r="L569" s="110"/>
      <c r="M569" s="110"/>
      <c r="N569" s="230"/>
    </row>
    <row r="570">
      <c r="A570" s="227"/>
      <c r="B570" s="103"/>
      <c r="C570" s="105"/>
      <c r="D570" s="106"/>
      <c r="E570" s="107"/>
      <c r="F570" s="228"/>
      <c r="G570" s="109"/>
      <c r="H570" s="109"/>
      <c r="I570" s="110"/>
      <c r="J570" s="110"/>
      <c r="K570" s="110"/>
      <c r="L570" s="110"/>
      <c r="M570" s="110"/>
      <c r="N570" s="230"/>
    </row>
    <row r="571">
      <c r="A571" s="227"/>
      <c r="B571" s="103"/>
      <c r="C571" s="105"/>
      <c r="D571" s="106"/>
      <c r="E571" s="107"/>
      <c r="F571" s="228"/>
      <c r="G571" s="109"/>
      <c r="H571" s="109"/>
      <c r="I571" s="110"/>
      <c r="J571" s="110"/>
      <c r="K571" s="110"/>
      <c r="L571" s="110"/>
      <c r="M571" s="110"/>
      <c r="N571" s="230"/>
    </row>
    <row r="572">
      <c r="A572" s="227"/>
      <c r="B572" s="103"/>
      <c r="C572" s="105"/>
      <c r="D572" s="106"/>
      <c r="E572" s="107"/>
      <c r="F572" s="228"/>
      <c r="G572" s="109"/>
      <c r="H572" s="109"/>
      <c r="I572" s="110"/>
      <c r="J572" s="110"/>
      <c r="K572" s="110"/>
      <c r="L572" s="110"/>
      <c r="M572" s="110"/>
      <c r="N572" s="230"/>
    </row>
    <row r="573">
      <c r="A573" s="227"/>
      <c r="B573" s="103"/>
      <c r="C573" s="105"/>
      <c r="D573" s="106"/>
      <c r="E573" s="107"/>
      <c r="F573" s="228"/>
      <c r="G573" s="109"/>
      <c r="H573" s="109"/>
      <c r="I573" s="110"/>
      <c r="J573" s="110"/>
      <c r="K573" s="110"/>
      <c r="L573" s="110"/>
      <c r="M573" s="110"/>
      <c r="N573" s="230"/>
    </row>
    <row r="574">
      <c r="A574" s="227"/>
      <c r="B574" s="103"/>
      <c r="C574" s="105"/>
      <c r="D574" s="106"/>
      <c r="E574" s="107"/>
      <c r="F574" s="228"/>
      <c r="G574" s="109"/>
      <c r="H574" s="109"/>
      <c r="I574" s="110"/>
      <c r="J574" s="110"/>
      <c r="K574" s="110"/>
      <c r="L574" s="110"/>
      <c r="M574" s="110"/>
      <c r="N574" s="230"/>
    </row>
    <row r="575">
      <c r="A575" s="227"/>
      <c r="B575" s="103"/>
      <c r="C575" s="105"/>
      <c r="D575" s="106"/>
      <c r="E575" s="107"/>
      <c r="F575" s="228"/>
      <c r="G575" s="109"/>
      <c r="H575" s="109"/>
      <c r="I575" s="110"/>
      <c r="J575" s="110"/>
      <c r="K575" s="110"/>
      <c r="L575" s="110"/>
      <c r="M575" s="110"/>
      <c r="N575" s="230"/>
    </row>
    <row r="576">
      <c r="A576" s="227"/>
      <c r="B576" s="103"/>
      <c r="C576" s="105"/>
      <c r="D576" s="106"/>
      <c r="E576" s="107"/>
      <c r="F576" s="228"/>
      <c r="G576" s="109"/>
      <c r="H576" s="109"/>
      <c r="I576" s="110"/>
      <c r="J576" s="110"/>
      <c r="K576" s="110"/>
      <c r="L576" s="110"/>
      <c r="M576" s="110"/>
      <c r="N576" s="230"/>
    </row>
    <row r="577">
      <c r="A577" s="227"/>
      <c r="B577" s="103"/>
      <c r="C577" s="105"/>
      <c r="D577" s="106"/>
      <c r="E577" s="107"/>
      <c r="F577" s="228"/>
      <c r="G577" s="109"/>
      <c r="H577" s="109"/>
      <c r="I577" s="110"/>
      <c r="J577" s="110"/>
      <c r="K577" s="110"/>
      <c r="L577" s="110"/>
      <c r="M577" s="110"/>
      <c r="N577" s="230"/>
    </row>
    <row r="578">
      <c r="A578" s="227"/>
      <c r="B578" s="103"/>
      <c r="C578" s="105"/>
      <c r="D578" s="106"/>
      <c r="E578" s="107"/>
      <c r="F578" s="228"/>
      <c r="G578" s="109"/>
      <c r="H578" s="109"/>
      <c r="I578" s="110"/>
      <c r="J578" s="110"/>
      <c r="K578" s="110"/>
      <c r="L578" s="110"/>
      <c r="M578" s="110"/>
      <c r="N578" s="230"/>
    </row>
    <row r="579">
      <c r="A579" s="227"/>
      <c r="B579" s="103"/>
      <c r="C579" s="105"/>
      <c r="D579" s="106"/>
      <c r="E579" s="107"/>
      <c r="F579" s="228"/>
      <c r="G579" s="109"/>
      <c r="H579" s="109"/>
      <c r="I579" s="110"/>
      <c r="J579" s="110"/>
      <c r="K579" s="110"/>
      <c r="L579" s="110"/>
      <c r="M579" s="110"/>
      <c r="N579" s="230"/>
    </row>
    <row r="580">
      <c r="A580" s="227"/>
      <c r="B580" s="103"/>
      <c r="C580" s="105"/>
      <c r="D580" s="106"/>
      <c r="E580" s="107"/>
      <c r="F580" s="228"/>
      <c r="G580" s="109"/>
      <c r="H580" s="109"/>
      <c r="I580" s="110"/>
      <c r="J580" s="110"/>
      <c r="K580" s="110"/>
      <c r="L580" s="110"/>
      <c r="M580" s="110"/>
      <c r="N580" s="230"/>
    </row>
    <row r="581">
      <c r="A581" s="227"/>
      <c r="B581" s="103"/>
      <c r="C581" s="105"/>
      <c r="D581" s="106"/>
      <c r="E581" s="107"/>
      <c r="F581" s="228"/>
      <c r="G581" s="109"/>
      <c r="H581" s="109"/>
      <c r="I581" s="110"/>
      <c r="J581" s="110"/>
      <c r="K581" s="110"/>
      <c r="L581" s="110"/>
      <c r="M581" s="110"/>
      <c r="N581" s="230"/>
    </row>
    <row r="582">
      <c r="A582" s="227"/>
      <c r="B582" s="103"/>
      <c r="C582" s="105"/>
      <c r="D582" s="106"/>
      <c r="E582" s="107"/>
      <c r="F582" s="228"/>
      <c r="G582" s="109"/>
      <c r="H582" s="109"/>
      <c r="I582" s="110"/>
      <c r="J582" s="110"/>
      <c r="K582" s="110"/>
      <c r="L582" s="110"/>
      <c r="M582" s="110"/>
      <c r="N582" s="230"/>
    </row>
    <row r="583">
      <c r="A583" s="227"/>
      <c r="B583" s="103"/>
      <c r="C583" s="105"/>
      <c r="D583" s="106"/>
      <c r="E583" s="107"/>
      <c r="F583" s="228"/>
      <c r="G583" s="109"/>
      <c r="H583" s="109"/>
      <c r="I583" s="110"/>
      <c r="J583" s="110"/>
      <c r="K583" s="110"/>
      <c r="L583" s="110"/>
      <c r="M583" s="110"/>
      <c r="N583" s="230"/>
    </row>
    <row r="584">
      <c r="A584" s="227"/>
      <c r="B584" s="103"/>
      <c r="C584" s="105"/>
      <c r="D584" s="106"/>
      <c r="E584" s="107"/>
      <c r="F584" s="228"/>
      <c r="G584" s="109"/>
      <c r="H584" s="109"/>
      <c r="I584" s="110"/>
      <c r="J584" s="110"/>
      <c r="K584" s="110"/>
      <c r="L584" s="110"/>
      <c r="M584" s="110"/>
      <c r="N584" s="230"/>
    </row>
    <row r="585">
      <c r="A585" s="227"/>
      <c r="B585" s="103"/>
      <c r="C585" s="105"/>
      <c r="D585" s="106"/>
      <c r="E585" s="107"/>
      <c r="F585" s="228"/>
      <c r="G585" s="109"/>
      <c r="H585" s="109"/>
      <c r="I585" s="110"/>
      <c r="J585" s="110"/>
      <c r="K585" s="110"/>
      <c r="L585" s="110"/>
      <c r="M585" s="110"/>
      <c r="N585" s="230"/>
    </row>
    <row r="586">
      <c r="A586" s="227"/>
      <c r="B586" s="103"/>
      <c r="C586" s="105"/>
      <c r="D586" s="106"/>
      <c r="E586" s="107"/>
      <c r="F586" s="228"/>
      <c r="G586" s="109"/>
      <c r="H586" s="109"/>
      <c r="I586" s="110"/>
      <c r="J586" s="110"/>
      <c r="K586" s="110"/>
      <c r="L586" s="110"/>
      <c r="M586" s="110"/>
      <c r="N586" s="230"/>
    </row>
    <row r="587">
      <c r="A587" s="227"/>
      <c r="B587" s="103"/>
      <c r="C587" s="105"/>
      <c r="D587" s="106"/>
      <c r="E587" s="107"/>
      <c r="F587" s="228"/>
      <c r="G587" s="109"/>
      <c r="H587" s="109"/>
      <c r="I587" s="110"/>
      <c r="J587" s="110"/>
      <c r="K587" s="110"/>
      <c r="L587" s="110"/>
      <c r="M587" s="110"/>
      <c r="N587" s="230"/>
    </row>
    <row r="588">
      <c r="A588" s="227"/>
      <c r="B588" s="103"/>
      <c r="C588" s="105"/>
      <c r="D588" s="106"/>
      <c r="E588" s="107"/>
      <c r="F588" s="228"/>
      <c r="G588" s="109"/>
      <c r="H588" s="109"/>
      <c r="I588" s="110"/>
      <c r="J588" s="110"/>
      <c r="K588" s="110"/>
      <c r="L588" s="110"/>
      <c r="M588" s="110"/>
      <c r="N588" s="230"/>
    </row>
    <row r="589">
      <c r="A589" s="227"/>
      <c r="B589" s="103"/>
      <c r="C589" s="105"/>
      <c r="D589" s="106"/>
      <c r="E589" s="107"/>
      <c r="F589" s="228"/>
      <c r="G589" s="109"/>
      <c r="H589" s="109"/>
      <c r="I589" s="110"/>
      <c r="J589" s="110"/>
      <c r="K589" s="110"/>
      <c r="L589" s="110"/>
      <c r="M589" s="110"/>
      <c r="N589" s="230"/>
    </row>
    <row r="590">
      <c r="A590" s="227"/>
      <c r="B590" s="103"/>
      <c r="C590" s="105"/>
      <c r="D590" s="106"/>
      <c r="E590" s="107"/>
      <c r="F590" s="228"/>
      <c r="G590" s="109"/>
      <c r="H590" s="109"/>
      <c r="I590" s="110"/>
      <c r="J590" s="110"/>
      <c r="K590" s="110"/>
      <c r="L590" s="110"/>
      <c r="M590" s="110"/>
      <c r="N590" s="230"/>
    </row>
    <row r="591">
      <c r="A591" s="227"/>
      <c r="B591" s="103"/>
      <c r="C591" s="105"/>
      <c r="D591" s="106"/>
      <c r="E591" s="107"/>
      <c r="F591" s="228"/>
      <c r="G591" s="109"/>
      <c r="H591" s="109"/>
      <c r="I591" s="110"/>
      <c r="J591" s="110"/>
      <c r="K591" s="110"/>
      <c r="L591" s="110"/>
      <c r="M591" s="110"/>
      <c r="N591" s="230"/>
    </row>
    <row r="592">
      <c r="A592" s="227"/>
      <c r="B592" s="103"/>
      <c r="C592" s="105"/>
      <c r="D592" s="106"/>
      <c r="E592" s="107"/>
      <c r="F592" s="228"/>
      <c r="G592" s="109"/>
      <c r="H592" s="109"/>
      <c r="I592" s="110"/>
      <c r="J592" s="110"/>
      <c r="K592" s="110"/>
      <c r="L592" s="110"/>
      <c r="M592" s="110"/>
      <c r="N592" s="230"/>
    </row>
    <row r="593">
      <c r="A593" s="227"/>
      <c r="B593" s="103"/>
      <c r="C593" s="105"/>
      <c r="D593" s="106"/>
      <c r="E593" s="107"/>
      <c r="F593" s="228"/>
      <c r="G593" s="109"/>
      <c r="H593" s="109"/>
      <c r="I593" s="110"/>
      <c r="J593" s="110"/>
      <c r="K593" s="110"/>
      <c r="L593" s="110"/>
      <c r="M593" s="110"/>
      <c r="N593" s="230"/>
    </row>
    <row r="594">
      <c r="A594" s="227"/>
      <c r="B594" s="103"/>
      <c r="C594" s="105"/>
      <c r="D594" s="106"/>
      <c r="E594" s="107"/>
      <c r="F594" s="228"/>
      <c r="G594" s="109"/>
      <c r="H594" s="109"/>
      <c r="I594" s="110"/>
      <c r="J594" s="110"/>
      <c r="K594" s="110"/>
      <c r="L594" s="110"/>
      <c r="M594" s="110"/>
      <c r="N594" s="230"/>
    </row>
    <row r="595">
      <c r="A595" s="227"/>
      <c r="B595" s="103"/>
      <c r="C595" s="105"/>
      <c r="D595" s="106"/>
      <c r="E595" s="107"/>
      <c r="F595" s="228"/>
      <c r="G595" s="109"/>
      <c r="H595" s="109"/>
      <c r="I595" s="110"/>
      <c r="J595" s="110"/>
      <c r="K595" s="110"/>
      <c r="L595" s="110"/>
      <c r="M595" s="110"/>
      <c r="N595" s="230"/>
    </row>
    <row r="596">
      <c r="A596" s="227"/>
      <c r="B596" s="103"/>
      <c r="C596" s="105"/>
      <c r="D596" s="106"/>
      <c r="E596" s="107"/>
      <c r="F596" s="228"/>
      <c r="G596" s="109"/>
      <c r="H596" s="109"/>
      <c r="I596" s="110"/>
      <c r="J596" s="110"/>
      <c r="K596" s="110"/>
      <c r="L596" s="110"/>
      <c r="M596" s="110"/>
      <c r="N596" s="230"/>
    </row>
    <row r="597">
      <c r="A597" s="227"/>
      <c r="B597" s="103"/>
      <c r="C597" s="105"/>
      <c r="D597" s="106"/>
      <c r="E597" s="107"/>
      <c r="F597" s="228"/>
      <c r="G597" s="109"/>
      <c r="H597" s="109"/>
      <c r="I597" s="110"/>
      <c r="J597" s="110"/>
      <c r="K597" s="110"/>
      <c r="L597" s="110"/>
      <c r="M597" s="110"/>
      <c r="N597" s="230"/>
    </row>
    <row r="598">
      <c r="A598" s="227"/>
      <c r="B598" s="103"/>
      <c r="C598" s="105"/>
      <c r="D598" s="106"/>
      <c r="E598" s="107"/>
      <c r="F598" s="228"/>
      <c r="G598" s="109"/>
      <c r="H598" s="109"/>
      <c r="I598" s="110"/>
      <c r="J598" s="110"/>
      <c r="K598" s="110"/>
      <c r="L598" s="110"/>
      <c r="M598" s="110"/>
      <c r="N598" s="230"/>
    </row>
    <row r="599">
      <c r="A599" s="227"/>
      <c r="B599" s="103"/>
      <c r="C599" s="105"/>
      <c r="D599" s="106"/>
      <c r="E599" s="107"/>
      <c r="F599" s="228"/>
      <c r="G599" s="109"/>
      <c r="H599" s="109"/>
      <c r="I599" s="110"/>
      <c r="J599" s="110"/>
      <c r="K599" s="110"/>
      <c r="L599" s="110"/>
      <c r="M599" s="110"/>
      <c r="N599" s="230"/>
    </row>
    <row r="600">
      <c r="A600" s="227"/>
      <c r="B600" s="103"/>
      <c r="C600" s="105"/>
      <c r="D600" s="106"/>
      <c r="E600" s="107"/>
      <c r="F600" s="228"/>
      <c r="G600" s="109"/>
      <c r="H600" s="109"/>
      <c r="I600" s="110"/>
      <c r="J600" s="110"/>
      <c r="K600" s="110"/>
      <c r="L600" s="110"/>
      <c r="M600" s="110"/>
      <c r="N600" s="230"/>
    </row>
    <row r="601">
      <c r="A601" s="227"/>
      <c r="B601" s="103"/>
      <c r="C601" s="105"/>
      <c r="D601" s="106"/>
      <c r="E601" s="107"/>
      <c r="F601" s="228"/>
      <c r="G601" s="109"/>
      <c r="H601" s="109"/>
      <c r="I601" s="110"/>
      <c r="J601" s="110"/>
      <c r="K601" s="110"/>
      <c r="L601" s="110"/>
      <c r="M601" s="110"/>
      <c r="N601" s="230"/>
    </row>
    <row r="602">
      <c r="A602" s="227"/>
      <c r="B602" s="103"/>
      <c r="C602" s="105"/>
      <c r="D602" s="106"/>
      <c r="E602" s="107"/>
      <c r="F602" s="228"/>
      <c r="G602" s="109"/>
      <c r="H602" s="109"/>
      <c r="I602" s="110"/>
      <c r="J602" s="110"/>
      <c r="K602" s="110"/>
      <c r="L602" s="110"/>
      <c r="M602" s="110"/>
      <c r="N602" s="230"/>
    </row>
    <row r="603">
      <c r="A603" s="227"/>
      <c r="B603" s="103"/>
      <c r="C603" s="105"/>
      <c r="D603" s="106"/>
      <c r="E603" s="107"/>
      <c r="F603" s="228"/>
      <c r="G603" s="109"/>
      <c r="H603" s="109"/>
      <c r="I603" s="110"/>
      <c r="J603" s="110"/>
      <c r="K603" s="110"/>
      <c r="L603" s="110"/>
      <c r="M603" s="110"/>
      <c r="N603" s="230"/>
    </row>
    <row r="604">
      <c r="A604" s="227"/>
      <c r="B604" s="103"/>
      <c r="C604" s="105"/>
      <c r="D604" s="106"/>
      <c r="E604" s="107"/>
      <c r="F604" s="228"/>
      <c r="G604" s="109"/>
      <c r="H604" s="109"/>
      <c r="I604" s="110"/>
      <c r="J604" s="110"/>
      <c r="K604" s="110"/>
      <c r="L604" s="110"/>
      <c r="M604" s="110"/>
      <c r="N604" s="230"/>
    </row>
    <row r="605">
      <c r="A605" s="227"/>
      <c r="B605" s="103"/>
      <c r="C605" s="105"/>
      <c r="D605" s="106"/>
      <c r="E605" s="107"/>
      <c r="F605" s="228"/>
      <c r="G605" s="109"/>
      <c r="H605" s="109"/>
      <c r="I605" s="110"/>
      <c r="J605" s="110"/>
      <c r="K605" s="110"/>
      <c r="L605" s="110"/>
      <c r="M605" s="110"/>
      <c r="N605" s="230"/>
    </row>
    <row r="606">
      <c r="A606" s="227"/>
      <c r="B606" s="103"/>
      <c r="C606" s="105"/>
      <c r="D606" s="106"/>
      <c r="E606" s="107"/>
      <c r="F606" s="228"/>
      <c r="G606" s="109"/>
      <c r="H606" s="109"/>
      <c r="I606" s="110"/>
      <c r="J606" s="110"/>
      <c r="K606" s="110"/>
      <c r="L606" s="110"/>
      <c r="M606" s="110"/>
      <c r="N606" s="230"/>
    </row>
    <row r="607">
      <c r="A607" s="227"/>
      <c r="B607" s="103"/>
      <c r="C607" s="105"/>
      <c r="D607" s="106"/>
      <c r="E607" s="107"/>
      <c r="F607" s="228"/>
      <c r="G607" s="109"/>
      <c r="H607" s="109"/>
      <c r="I607" s="110"/>
      <c r="J607" s="110"/>
      <c r="K607" s="110"/>
      <c r="L607" s="110"/>
      <c r="M607" s="110"/>
      <c r="N607" s="230"/>
    </row>
    <row r="608">
      <c r="A608" s="227"/>
      <c r="B608" s="103"/>
      <c r="C608" s="105"/>
      <c r="D608" s="106"/>
      <c r="E608" s="107"/>
      <c r="F608" s="228"/>
      <c r="G608" s="109"/>
      <c r="H608" s="109"/>
      <c r="I608" s="110"/>
      <c r="J608" s="110"/>
      <c r="K608" s="110"/>
      <c r="L608" s="110"/>
      <c r="M608" s="110"/>
      <c r="N608" s="230"/>
    </row>
    <row r="609">
      <c r="A609" s="227"/>
      <c r="B609" s="103"/>
      <c r="C609" s="105"/>
      <c r="D609" s="106"/>
      <c r="E609" s="107"/>
      <c r="F609" s="228"/>
      <c r="G609" s="109"/>
      <c r="H609" s="109"/>
      <c r="I609" s="110"/>
      <c r="J609" s="110"/>
      <c r="K609" s="110"/>
      <c r="L609" s="110"/>
      <c r="M609" s="110"/>
      <c r="N609" s="230"/>
    </row>
    <row r="610">
      <c r="A610" s="227"/>
      <c r="B610" s="103"/>
      <c r="C610" s="105"/>
      <c r="D610" s="106"/>
      <c r="E610" s="107"/>
      <c r="F610" s="228"/>
      <c r="G610" s="109"/>
      <c r="H610" s="109"/>
      <c r="I610" s="110"/>
      <c r="J610" s="110"/>
      <c r="K610" s="110"/>
      <c r="L610" s="110"/>
      <c r="M610" s="110"/>
      <c r="N610" s="230"/>
    </row>
    <row r="611">
      <c r="A611" s="227"/>
      <c r="B611" s="103"/>
      <c r="C611" s="105"/>
      <c r="D611" s="106"/>
      <c r="E611" s="107"/>
      <c r="F611" s="228"/>
      <c r="G611" s="109"/>
      <c r="H611" s="109"/>
      <c r="I611" s="110"/>
      <c r="J611" s="110"/>
      <c r="K611" s="110"/>
      <c r="L611" s="110"/>
      <c r="M611" s="110"/>
      <c r="N611" s="230"/>
    </row>
    <row r="612">
      <c r="A612" s="227"/>
      <c r="B612" s="103"/>
      <c r="C612" s="105"/>
      <c r="D612" s="106"/>
      <c r="E612" s="107"/>
      <c r="F612" s="228"/>
      <c r="G612" s="109"/>
      <c r="H612" s="109"/>
      <c r="I612" s="110"/>
      <c r="J612" s="110"/>
      <c r="K612" s="110"/>
      <c r="L612" s="110"/>
      <c r="M612" s="110"/>
      <c r="N612" s="230"/>
    </row>
    <row r="613">
      <c r="A613" s="227"/>
      <c r="B613" s="103"/>
      <c r="C613" s="105"/>
      <c r="D613" s="106"/>
      <c r="E613" s="107"/>
      <c r="F613" s="228"/>
      <c r="G613" s="109"/>
      <c r="H613" s="109"/>
      <c r="I613" s="110"/>
      <c r="J613" s="110"/>
      <c r="K613" s="110"/>
      <c r="L613" s="110"/>
      <c r="M613" s="110"/>
      <c r="N613" s="230"/>
    </row>
    <row r="614">
      <c r="A614" s="227"/>
      <c r="B614" s="103"/>
      <c r="C614" s="105"/>
      <c r="D614" s="106"/>
      <c r="E614" s="107"/>
      <c r="F614" s="228"/>
      <c r="G614" s="109"/>
      <c r="H614" s="109"/>
      <c r="I614" s="110"/>
      <c r="J614" s="110"/>
      <c r="K614" s="110"/>
      <c r="L614" s="110"/>
      <c r="M614" s="110"/>
      <c r="N614" s="230"/>
    </row>
    <row r="615">
      <c r="A615" s="227"/>
      <c r="B615" s="103"/>
      <c r="C615" s="105"/>
      <c r="D615" s="106"/>
      <c r="E615" s="107"/>
      <c r="F615" s="228"/>
      <c r="G615" s="109"/>
      <c r="H615" s="109"/>
      <c r="I615" s="110"/>
      <c r="J615" s="110"/>
      <c r="K615" s="110"/>
      <c r="L615" s="110"/>
      <c r="M615" s="110"/>
      <c r="N615" s="230"/>
    </row>
    <row r="616">
      <c r="A616" s="227"/>
      <c r="B616" s="103"/>
      <c r="C616" s="105"/>
      <c r="D616" s="106"/>
      <c r="E616" s="107"/>
      <c r="F616" s="228"/>
      <c r="G616" s="109"/>
      <c r="H616" s="109"/>
      <c r="I616" s="110"/>
      <c r="J616" s="110"/>
      <c r="K616" s="110"/>
      <c r="L616" s="110"/>
      <c r="M616" s="110"/>
      <c r="N616" s="230"/>
    </row>
    <row r="617">
      <c r="A617" s="227"/>
      <c r="B617" s="103"/>
      <c r="C617" s="105"/>
      <c r="D617" s="106"/>
      <c r="E617" s="107"/>
      <c r="F617" s="228"/>
      <c r="G617" s="109"/>
      <c r="H617" s="109"/>
      <c r="I617" s="110"/>
      <c r="J617" s="110"/>
      <c r="K617" s="110"/>
      <c r="L617" s="110"/>
      <c r="M617" s="110"/>
      <c r="N617" s="230"/>
    </row>
    <row r="618">
      <c r="A618" s="227"/>
      <c r="B618" s="103"/>
      <c r="C618" s="105"/>
      <c r="D618" s="106"/>
      <c r="E618" s="107"/>
      <c r="F618" s="228"/>
      <c r="G618" s="109"/>
      <c r="H618" s="109"/>
      <c r="I618" s="110"/>
      <c r="J618" s="110"/>
      <c r="K618" s="110"/>
      <c r="L618" s="110"/>
      <c r="M618" s="110"/>
      <c r="N618" s="230"/>
    </row>
    <row r="619">
      <c r="A619" s="227"/>
      <c r="B619" s="103"/>
      <c r="C619" s="105"/>
      <c r="D619" s="106"/>
      <c r="E619" s="107"/>
      <c r="F619" s="228"/>
      <c r="G619" s="109"/>
      <c r="H619" s="109"/>
      <c r="I619" s="110"/>
      <c r="J619" s="110"/>
      <c r="K619" s="110"/>
      <c r="L619" s="110"/>
      <c r="M619" s="110"/>
      <c r="N619" s="230"/>
    </row>
    <row r="620">
      <c r="A620" s="227"/>
      <c r="B620" s="103"/>
      <c r="C620" s="105"/>
      <c r="D620" s="106"/>
      <c r="E620" s="107"/>
      <c r="F620" s="228"/>
      <c r="G620" s="109"/>
      <c r="H620" s="109"/>
      <c r="I620" s="110"/>
      <c r="J620" s="110"/>
      <c r="K620" s="110"/>
      <c r="L620" s="110"/>
      <c r="M620" s="110"/>
      <c r="N620" s="230"/>
    </row>
    <row r="621">
      <c r="A621" s="227"/>
      <c r="B621" s="103"/>
      <c r="C621" s="105"/>
      <c r="D621" s="106"/>
      <c r="E621" s="107"/>
      <c r="F621" s="228"/>
      <c r="G621" s="109"/>
      <c r="H621" s="109"/>
      <c r="I621" s="110"/>
      <c r="J621" s="110"/>
      <c r="K621" s="110"/>
      <c r="L621" s="110"/>
      <c r="M621" s="110"/>
      <c r="N621" s="230"/>
    </row>
    <row r="622">
      <c r="A622" s="227"/>
      <c r="B622" s="103"/>
      <c r="C622" s="105"/>
      <c r="D622" s="106"/>
      <c r="E622" s="107"/>
      <c r="F622" s="228"/>
      <c r="G622" s="109"/>
      <c r="H622" s="109"/>
      <c r="I622" s="110"/>
      <c r="J622" s="110"/>
      <c r="K622" s="110"/>
      <c r="L622" s="110"/>
      <c r="M622" s="110"/>
      <c r="N622" s="230"/>
    </row>
    <row r="623">
      <c r="A623" s="227"/>
      <c r="B623" s="103"/>
      <c r="C623" s="105"/>
      <c r="D623" s="106"/>
      <c r="E623" s="107"/>
      <c r="F623" s="228"/>
      <c r="G623" s="109"/>
      <c r="H623" s="109"/>
      <c r="I623" s="110"/>
      <c r="J623" s="110"/>
      <c r="K623" s="110"/>
      <c r="L623" s="110"/>
      <c r="M623" s="110"/>
      <c r="N623" s="230"/>
    </row>
    <row r="624">
      <c r="A624" s="227"/>
      <c r="B624" s="103"/>
      <c r="C624" s="105"/>
      <c r="D624" s="106"/>
      <c r="E624" s="107"/>
      <c r="F624" s="228"/>
      <c r="G624" s="109"/>
      <c r="H624" s="109"/>
      <c r="I624" s="110"/>
      <c r="J624" s="110"/>
      <c r="K624" s="110"/>
      <c r="L624" s="110"/>
      <c r="M624" s="110"/>
      <c r="N624" s="230"/>
    </row>
    <row r="625">
      <c r="A625" s="227"/>
      <c r="B625" s="103"/>
      <c r="C625" s="105"/>
      <c r="D625" s="106"/>
      <c r="E625" s="107"/>
      <c r="F625" s="228"/>
      <c r="G625" s="109"/>
      <c r="H625" s="109"/>
      <c r="I625" s="110"/>
      <c r="J625" s="110"/>
      <c r="K625" s="110"/>
      <c r="L625" s="110"/>
      <c r="M625" s="110"/>
      <c r="N625" s="230"/>
    </row>
    <row r="626">
      <c r="A626" s="227"/>
      <c r="B626" s="103"/>
      <c r="C626" s="105"/>
      <c r="D626" s="106"/>
      <c r="E626" s="107"/>
      <c r="F626" s="228"/>
      <c r="G626" s="109"/>
      <c r="H626" s="109"/>
      <c r="I626" s="110"/>
      <c r="J626" s="110"/>
      <c r="K626" s="110"/>
      <c r="L626" s="110"/>
      <c r="M626" s="110"/>
      <c r="N626" s="230"/>
    </row>
    <row r="627">
      <c r="A627" s="227"/>
      <c r="B627" s="103"/>
      <c r="C627" s="105"/>
      <c r="D627" s="106"/>
      <c r="E627" s="107"/>
      <c r="F627" s="228"/>
      <c r="G627" s="109"/>
      <c r="H627" s="109"/>
      <c r="I627" s="110"/>
      <c r="J627" s="110"/>
      <c r="K627" s="110"/>
      <c r="L627" s="110"/>
      <c r="M627" s="110"/>
      <c r="N627" s="230"/>
    </row>
    <row r="628">
      <c r="A628" s="227"/>
      <c r="B628" s="103"/>
      <c r="C628" s="105"/>
      <c r="D628" s="106"/>
      <c r="E628" s="107"/>
      <c r="F628" s="228"/>
      <c r="G628" s="109"/>
      <c r="H628" s="109"/>
      <c r="I628" s="110"/>
      <c r="J628" s="110"/>
      <c r="K628" s="110"/>
      <c r="L628" s="110"/>
      <c r="M628" s="110"/>
      <c r="N628" s="230"/>
    </row>
    <row r="629">
      <c r="A629" s="227"/>
      <c r="B629" s="103"/>
      <c r="C629" s="105"/>
      <c r="D629" s="106"/>
      <c r="E629" s="107"/>
      <c r="F629" s="228"/>
      <c r="G629" s="109"/>
      <c r="H629" s="109"/>
      <c r="I629" s="110"/>
      <c r="J629" s="110"/>
      <c r="K629" s="110"/>
      <c r="L629" s="110"/>
      <c r="M629" s="110"/>
      <c r="N629" s="230"/>
    </row>
    <row r="630">
      <c r="A630" s="227"/>
      <c r="B630" s="103"/>
      <c r="C630" s="105"/>
      <c r="D630" s="106"/>
      <c r="E630" s="107"/>
      <c r="F630" s="228"/>
      <c r="G630" s="109"/>
      <c r="H630" s="109"/>
      <c r="I630" s="110"/>
      <c r="J630" s="110"/>
      <c r="K630" s="110"/>
      <c r="L630" s="110"/>
      <c r="M630" s="110"/>
      <c r="N630" s="230"/>
    </row>
    <row r="631">
      <c r="A631" s="227"/>
      <c r="B631" s="103"/>
      <c r="C631" s="105"/>
      <c r="D631" s="106"/>
      <c r="E631" s="107"/>
      <c r="F631" s="228"/>
      <c r="G631" s="109"/>
      <c r="H631" s="109"/>
      <c r="I631" s="110"/>
      <c r="J631" s="110"/>
      <c r="K631" s="110"/>
      <c r="L631" s="110"/>
      <c r="M631" s="110"/>
      <c r="N631" s="230"/>
    </row>
    <row r="632">
      <c r="A632" s="227"/>
      <c r="B632" s="103"/>
      <c r="C632" s="105"/>
      <c r="D632" s="106"/>
      <c r="E632" s="107"/>
      <c r="F632" s="228"/>
      <c r="G632" s="109"/>
      <c r="H632" s="109"/>
      <c r="I632" s="110"/>
      <c r="J632" s="110"/>
      <c r="K632" s="110"/>
      <c r="L632" s="110"/>
      <c r="M632" s="110"/>
      <c r="N632" s="230"/>
    </row>
    <row r="633">
      <c r="A633" s="227"/>
      <c r="B633" s="103"/>
      <c r="C633" s="105"/>
      <c r="D633" s="106"/>
      <c r="E633" s="107"/>
      <c r="F633" s="228"/>
      <c r="G633" s="109"/>
      <c r="H633" s="109"/>
      <c r="I633" s="110"/>
      <c r="J633" s="110"/>
      <c r="K633" s="110"/>
      <c r="L633" s="110"/>
      <c r="M633" s="110"/>
      <c r="N633" s="230"/>
    </row>
    <row r="634">
      <c r="A634" s="227"/>
      <c r="B634" s="103"/>
      <c r="C634" s="105"/>
      <c r="D634" s="106"/>
      <c r="E634" s="107"/>
      <c r="F634" s="228"/>
      <c r="G634" s="109"/>
      <c r="H634" s="109"/>
      <c r="I634" s="110"/>
      <c r="J634" s="110"/>
      <c r="K634" s="110"/>
      <c r="L634" s="110"/>
      <c r="M634" s="110"/>
      <c r="N634" s="230"/>
    </row>
    <row r="635">
      <c r="A635" s="227"/>
      <c r="B635" s="103"/>
      <c r="C635" s="105"/>
      <c r="D635" s="106"/>
      <c r="E635" s="107"/>
      <c r="F635" s="228"/>
      <c r="G635" s="109"/>
      <c r="H635" s="109"/>
      <c r="I635" s="110"/>
      <c r="J635" s="110"/>
      <c r="K635" s="110"/>
      <c r="L635" s="110"/>
      <c r="M635" s="110"/>
      <c r="N635" s="230"/>
    </row>
    <row r="636">
      <c r="A636" s="227"/>
      <c r="B636" s="103"/>
      <c r="C636" s="105"/>
      <c r="D636" s="106"/>
      <c r="E636" s="107"/>
      <c r="F636" s="228"/>
      <c r="G636" s="109"/>
      <c r="H636" s="109"/>
      <c r="I636" s="110"/>
      <c r="J636" s="110"/>
      <c r="K636" s="110"/>
      <c r="L636" s="110"/>
      <c r="M636" s="110"/>
      <c r="N636" s="230"/>
    </row>
    <row r="637">
      <c r="A637" s="227"/>
      <c r="B637" s="103"/>
      <c r="C637" s="105"/>
      <c r="D637" s="106"/>
      <c r="E637" s="107"/>
      <c r="F637" s="228"/>
      <c r="G637" s="109"/>
      <c r="H637" s="109"/>
      <c r="I637" s="110"/>
      <c r="J637" s="110"/>
      <c r="K637" s="110"/>
      <c r="L637" s="110"/>
      <c r="M637" s="110"/>
      <c r="N637" s="230"/>
    </row>
    <row r="638">
      <c r="A638" s="227"/>
      <c r="B638" s="103"/>
      <c r="C638" s="105"/>
      <c r="D638" s="106"/>
      <c r="E638" s="107"/>
      <c r="F638" s="228"/>
      <c r="G638" s="109"/>
      <c r="H638" s="109"/>
      <c r="I638" s="110"/>
      <c r="J638" s="110"/>
      <c r="K638" s="110"/>
      <c r="L638" s="110"/>
      <c r="M638" s="110"/>
      <c r="N638" s="230"/>
    </row>
    <row r="639">
      <c r="A639" s="227"/>
      <c r="B639" s="103"/>
      <c r="C639" s="105"/>
      <c r="D639" s="106"/>
      <c r="E639" s="107"/>
      <c r="F639" s="228"/>
      <c r="G639" s="109"/>
      <c r="H639" s="109"/>
      <c r="I639" s="110"/>
      <c r="J639" s="110"/>
      <c r="K639" s="110"/>
      <c r="L639" s="110"/>
      <c r="M639" s="110"/>
      <c r="N639" s="230"/>
    </row>
    <row r="640">
      <c r="A640" s="227"/>
      <c r="B640" s="103"/>
      <c r="C640" s="105"/>
      <c r="D640" s="106"/>
      <c r="E640" s="107"/>
      <c r="F640" s="228"/>
      <c r="G640" s="109"/>
      <c r="H640" s="109"/>
      <c r="I640" s="110"/>
      <c r="J640" s="110"/>
      <c r="K640" s="110"/>
      <c r="L640" s="110"/>
      <c r="M640" s="110"/>
      <c r="N640" s="230"/>
    </row>
    <row r="641">
      <c r="A641" s="227"/>
      <c r="B641" s="103"/>
      <c r="C641" s="105"/>
      <c r="D641" s="106"/>
      <c r="E641" s="107"/>
      <c r="F641" s="228"/>
      <c r="G641" s="109"/>
      <c r="H641" s="109"/>
      <c r="I641" s="110"/>
      <c r="J641" s="110"/>
      <c r="K641" s="110"/>
      <c r="L641" s="110"/>
      <c r="M641" s="110"/>
      <c r="N641" s="230"/>
    </row>
    <row r="642">
      <c r="A642" s="227"/>
      <c r="B642" s="103"/>
      <c r="C642" s="105"/>
      <c r="D642" s="106"/>
      <c r="E642" s="107"/>
      <c r="F642" s="228"/>
      <c r="G642" s="109"/>
      <c r="H642" s="109"/>
      <c r="I642" s="110"/>
      <c r="J642" s="110"/>
      <c r="K642" s="110"/>
      <c r="L642" s="110"/>
      <c r="M642" s="110"/>
      <c r="N642" s="230"/>
    </row>
    <row r="643">
      <c r="A643" s="227"/>
      <c r="B643" s="103"/>
      <c r="C643" s="105"/>
      <c r="D643" s="106"/>
      <c r="E643" s="107"/>
      <c r="F643" s="228"/>
      <c r="G643" s="109"/>
      <c r="H643" s="109"/>
      <c r="I643" s="110"/>
      <c r="J643" s="110"/>
      <c r="K643" s="110"/>
      <c r="L643" s="110"/>
      <c r="M643" s="110"/>
      <c r="N643" s="230"/>
    </row>
    <row r="644">
      <c r="A644" s="227"/>
      <c r="B644" s="103"/>
      <c r="C644" s="105"/>
      <c r="D644" s="106"/>
      <c r="E644" s="107"/>
      <c r="F644" s="228"/>
      <c r="G644" s="109"/>
      <c r="H644" s="109"/>
      <c r="I644" s="110"/>
      <c r="J644" s="110"/>
      <c r="K644" s="110"/>
      <c r="L644" s="110"/>
      <c r="M644" s="110"/>
      <c r="N644" s="230"/>
    </row>
    <row r="645">
      <c r="A645" s="227"/>
      <c r="B645" s="103"/>
      <c r="C645" s="105"/>
      <c r="D645" s="106"/>
      <c r="E645" s="107"/>
      <c r="F645" s="228"/>
      <c r="G645" s="109"/>
      <c r="H645" s="109"/>
      <c r="I645" s="110"/>
      <c r="J645" s="110"/>
      <c r="K645" s="110"/>
      <c r="L645" s="110"/>
      <c r="M645" s="110"/>
      <c r="N645" s="230"/>
    </row>
    <row r="646">
      <c r="A646" s="227"/>
      <c r="B646" s="103"/>
      <c r="C646" s="105"/>
      <c r="D646" s="106"/>
      <c r="E646" s="107"/>
      <c r="F646" s="228"/>
      <c r="G646" s="109"/>
      <c r="H646" s="109"/>
      <c r="I646" s="110"/>
      <c r="J646" s="110"/>
      <c r="K646" s="110"/>
      <c r="L646" s="110"/>
      <c r="M646" s="110"/>
      <c r="N646" s="230"/>
    </row>
    <row r="647">
      <c r="A647" s="227"/>
      <c r="B647" s="103"/>
      <c r="C647" s="105"/>
      <c r="D647" s="106"/>
      <c r="E647" s="107"/>
      <c r="F647" s="228"/>
      <c r="G647" s="109"/>
      <c r="H647" s="109"/>
      <c r="I647" s="110"/>
      <c r="J647" s="110"/>
      <c r="K647" s="110"/>
      <c r="L647" s="110"/>
      <c r="M647" s="110"/>
      <c r="N647" s="230"/>
    </row>
    <row r="648">
      <c r="A648" s="227"/>
      <c r="B648" s="103"/>
      <c r="C648" s="105"/>
      <c r="D648" s="106"/>
      <c r="E648" s="107"/>
      <c r="F648" s="228"/>
      <c r="G648" s="109"/>
      <c r="H648" s="109"/>
      <c r="I648" s="110"/>
      <c r="J648" s="110"/>
      <c r="K648" s="110"/>
      <c r="L648" s="110"/>
      <c r="M648" s="110"/>
      <c r="N648" s="230"/>
    </row>
    <row r="649">
      <c r="A649" s="227"/>
      <c r="B649" s="103"/>
      <c r="C649" s="105"/>
      <c r="D649" s="106"/>
      <c r="E649" s="107"/>
      <c r="F649" s="228"/>
      <c r="G649" s="109"/>
      <c r="H649" s="109"/>
      <c r="I649" s="110"/>
      <c r="J649" s="110"/>
      <c r="K649" s="110"/>
      <c r="L649" s="110"/>
      <c r="M649" s="110"/>
      <c r="N649" s="230"/>
    </row>
    <row r="650">
      <c r="A650" s="227"/>
      <c r="B650" s="103"/>
      <c r="C650" s="105"/>
      <c r="D650" s="106"/>
      <c r="E650" s="107"/>
      <c r="F650" s="228"/>
      <c r="G650" s="109"/>
      <c r="H650" s="109"/>
      <c r="I650" s="110"/>
      <c r="J650" s="110"/>
      <c r="K650" s="110"/>
      <c r="L650" s="110"/>
      <c r="M650" s="110"/>
      <c r="N650" s="230"/>
    </row>
    <row r="651">
      <c r="A651" s="227"/>
      <c r="B651" s="103"/>
      <c r="C651" s="105"/>
      <c r="D651" s="106"/>
      <c r="E651" s="107"/>
      <c r="F651" s="228"/>
      <c r="G651" s="109"/>
      <c r="H651" s="109"/>
      <c r="I651" s="110"/>
      <c r="J651" s="110"/>
      <c r="K651" s="110"/>
      <c r="L651" s="110"/>
      <c r="M651" s="110"/>
      <c r="N651" s="230"/>
    </row>
    <row r="652">
      <c r="A652" s="227"/>
      <c r="B652" s="103"/>
      <c r="C652" s="105"/>
      <c r="D652" s="106"/>
      <c r="E652" s="107"/>
      <c r="F652" s="228"/>
      <c r="G652" s="109"/>
      <c r="H652" s="109"/>
      <c r="I652" s="110"/>
      <c r="J652" s="110"/>
      <c r="K652" s="110"/>
      <c r="L652" s="110"/>
      <c r="M652" s="110"/>
      <c r="N652" s="230"/>
    </row>
    <row r="653">
      <c r="A653" s="227"/>
      <c r="B653" s="103"/>
      <c r="C653" s="105"/>
      <c r="D653" s="106"/>
      <c r="E653" s="107"/>
      <c r="F653" s="228"/>
      <c r="G653" s="109"/>
      <c r="H653" s="109"/>
      <c r="I653" s="110"/>
      <c r="J653" s="110"/>
      <c r="K653" s="110"/>
      <c r="L653" s="110"/>
      <c r="M653" s="110"/>
      <c r="N653" s="230"/>
    </row>
    <row r="654">
      <c r="A654" s="227"/>
      <c r="B654" s="103"/>
      <c r="C654" s="105"/>
      <c r="D654" s="106"/>
      <c r="E654" s="107"/>
      <c r="F654" s="228"/>
      <c r="G654" s="109"/>
      <c r="H654" s="109"/>
      <c r="I654" s="110"/>
      <c r="J654" s="110"/>
      <c r="K654" s="110"/>
      <c r="L654" s="110"/>
      <c r="M654" s="110"/>
      <c r="N654" s="230"/>
    </row>
    <row r="655">
      <c r="A655" s="227"/>
      <c r="B655" s="103"/>
      <c r="C655" s="105"/>
      <c r="D655" s="106"/>
      <c r="E655" s="107"/>
      <c r="F655" s="228"/>
      <c r="G655" s="109"/>
      <c r="H655" s="109"/>
      <c r="I655" s="110"/>
      <c r="J655" s="110"/>
      <c r="K655" s="110"/>
      <c r="L655" s="110"/>
      <c r="M655" s="110"/>
      <c r="N655" s="230"/>
    </row>
    <row r="656">
      <c r="A656" s="227"/>
      <c r="B656" s="103"/>
      <c r="C656" s="105"/>
      <c r="D656" s="106"/>
      <c r="E656" s="107"/>
      <c r="F656" s="228"/>
      <c r="G656" s="109"/>
      <c r="H656" s="109"/>
      <c r="I656" s="110"/>
      <c r="J656" s="110"/>
      <c r="K656" s="110"/>
      <c r="L656" s="110"/>
      <c r="M656" s="110"/>
      <c r="N656" s="230"/>
    </row>
    <row r="657">
      <c r="A657" s="227"/>
      <c r="B657" s="103"/>
      <c r="C657" s="105"/>
      <c r="D657" s="106"/>
      <c r="E657" s="107"/>
      <c r="F657" s="228"/>
      <c r="G657" s="109"/>
      <c r="H657" s="109"/>
      <c r="I657" s="110"/>
      <c r="J657" s="110"/>
      <c r="K657" s="110"/>
      <c r="L657" s="110"/>
      <c r="M657" s="110"/>
      <c r="N657" s="230"/>
    </row>
    <row r="658">
      <c r="A658" s="227"/>
      <c r="B658" s="103"/>
      <c r="C658" s="105"/>
      <c r="D658" s="106"/>
      <c r="E658" s="107"/>
      <c r="F658" s="228"/>
      <c r="G658" s="109"/>
      <c r="H658" s="109"/>
      <c r="I658" s="110"/>
      <c r="J658" s="110"/>
      <c r="K658" s="110"/>
      <c r="L658" s="110"/>
      <c r="M658" s="110"/>
      <c r="N658" s="230"/>
    </row>
    <row r="659">
      <c r="A659" s="227"/>
      <c r="B659" s="103"/>
      <c r="C659" s="105"/>
      <c r="D659" s="106"/>
      <c r="E659" s="107"/>
      <c r="F659" s="228"/>
      <c r="G659" s="109"/>
      <c r="H659" s="109"/>
      <c r="I659" s="110"/>
      <c r="J659" s="110"/>
      <c r="K659" s="110"/>
      <c r="L659" s="110"/>
      <c r="M659" s="110"/>
      <c r="N659" s="230"/>
    </row>
    <row r="660">
      <c r="A660" s="227"/>
      <c r="B660" s="103"/>
      <c r="C660" s="105"/>
      <c r="D660" s="106"/>
      <c r="E660" s="107"/>
      <c r="F660" s="228"/>
      <c r="G660" s="109"/>
      <c r="H660" s="109"/>
      <c r="I660" s="110"/>
      <c r="J660" s="110"/>
      <c r="K660" s="110"/>
      <c r="L660" s="110"/>
      <c r="M660" s="110"/>
      <c r="N660" s="230"/>
    </row>
    <row r="661">
      <c r="A661" s="227"/>
      <c r="B661" s="103"/>
      <c r="C661" s="105"/>
      <c r="D661" s="106"/>
      <c r="E661" s="107"/>
      <c r="F661" s="228"/>
      <c r="G661" s="109"/>
      <c r="H661" s="109"/>
      <c r="I661" s="110"/>
      <c r="J661" s="110"/>
      <c r="K661" s="110"/>
      <c r="L661" s="110"/>
      <c r="M661" s="110"/>
      <c r="N661" s="230"/>
    </row>
    <row r="662">
      <c r="A662" s="227"/>
      <c r="B662" s="103"/>
      <c r="C662" s="105"/>
      <c r="D662" s="106"/>
      <c r="E662" s="107"/>
      <c r="F662" s="228"/>
      <c r="G662" s="109"/>
      <c r="H662" s="109"/>
      <c r="I662" s="110"/>
      <c r="J662" s="110"/>
      <c r="K662" s="110"/>
      <c r="L662" s="110"/>
      <c r="M662" s="110"/>
      <c r="N662" s="230"/>
    </row>
    <row r="663">
      <c r="A663" s="227"/>
      <c r="B663" s="103"/>
      <c r="C663" s="105"/>
      <c r="D663" s="106"/>
      <c r="E663" s="107"/>
      <c r="F663" s="228"/>
      <c r="G663" s="109"/>
      <c r="H663" s="109"/>
      <c r="I663" s="110"/>
      <c r="J663" s="110"/>
      <c r="K663" s="110"/>
      <c r="L663" s="110"/>
      <c r="M663" s="110"/>
      <c r="N663" s="230"/>
    </row>
    <row r="664">
      <c r="A664" s="227"/>
      <c r="B664" s="103"/>
      <c r="C664" s="105"/>
      <c r="D664" s="106"/>
      <c r="E664" s="107"/>
      <c r="F664" s="228"/>
      <c r="G664" s="109"/>
      <c r="H664" s="109"/>
      <c r="I664" s="110"/>
      <c r="J664" s="110"/>
      <c r="K664" s="110"/>
      <c r="L664" s="110"/>
      <c r="M664" s="110"/>
      <c r="N664" s="230"/>
    </row>
    <row r="665">
      <c r="A665" s="227"/>
      <c r="B665" s="103"/>
      <c r="C665" s="105"/>
      <c r="D665" s="106"/>
      <c r="E665" s="107"/>
      <c r="F665" s="228"/>
      <c r="G665" s="109"/>
      <c r="H665" s="109"/>
      <c r="I665" s="110"/>
      <c r="J665" s="110"/>
      <c r="K665" s="110"/>
      <c r="L665" s="110"/>
      <c r="M665" s="110"/>
      <c r="N665" s="230"/>
    </row>
    <row r="666">
      <c r="A666" s="227"/>
      <c r="B666" s="103"/>
      <c r="C666" s="105"/>
      <c r="D666" s="106"/>
      <c r="E666" s="107"/>
      <c r="F666" s="228"/>
      <c r="G666" s="109"/>
      <c r="H666" s="109"/>
      <c r="I666" s="110"/>
      <c r="J666" s="110"/>
      <c r="K666" s="110"/>
      <c r="L666" s="110"/>
      <c r="M666" s="110"/>
      <c r="N666" s="230"/>
    </row>
    <row r="667">
      <c r="A667" s="227"/>
      <c r="B667" s="103"/>
      <c r="C667" s="105"/>
      <c r="D667" s="106"/>
      <c r="E667" s="107"/>
      <c r="F667" s="228"/>
      <c r="G667" s="109"/>
      <c r="H667" s="109"/>
      <c r="I667" s="110"/>
      <c r="J667" s="110"/>
      <c r="K667" s="110"/>
      <c r="L667" s="110"/>
      <c r="M667" s="110"/>
      <c r="N667" s="230"/>
    </row>
    <row r="668">
      <c r="A668" s="227"/>
      <c r="B668" s="103"/>
      <c r="C668" s="105"/>
      <c r="D668" s="106"/>
      <c r="E668" s="107"/>
      <c r="F668" s="228"/>
      <c r="G668" s="109"/>
      <c r="H668" s="109"/>
      <c r="I668" s="110"/>
      <c r="J668" s="110"/>
      <c r="K668" s="110"/>
      <c r="L668" s="110"/>
      <c r="M668" s="110"/>
      <c r="N668" s="230"/>
    </row>
    <row r="669">
      <c r="A669" s="227"/>
      <c r="B669" s="103"/>
      <c r="C669" s="105"/>
      <c r="D669" s="106"/>
      <c r="E669" s="107"/>
      <c r="F669" s="228"/>
      <c r="G669" s="109"/>
      <c r="H669" s="109"/>
      <c r="I669" s="110"/>
      <c r="J669" s="110"/>
      <c r="K669" s="110"/>
      <c r="L669" s="110"/>
      <c r="M669" s="110"/>
      <c r="N669" s="230"/>
    </row>
    <row r="670">
      <c r="A670" s="227"/>
      <c r="B670" s="103"/>
      <c r="C670" s="105"/>
      <c r="D670" s="106"/>
      <c r="E670" s="107"/>
      <c r="F670" s="228"/>
      <c r="G670" s="109"/>
      <c r="H670" s="109"/>
      <c r="I670" s="110"/>
      <c r="J670" s="110"/>
      <c r="K670" s="110"/>
      <c r="L670" s="110"/>
      <c r="M670" s="110"/>
      <c r="N670" s="230"/>
    </row>
    <row r="671">
      <c r="A671" s="227"/>
      <c r="B671" s="103"/>
      <c r="C671" s="105"/>
      <c r="D671" s="106"/>
      <c r="E671" s="107"/>
      <c r="F671" s="228"/>
      <c r="G671" s="109"/>
      <c r="H671" s="109"/>
      <c r="I671" s="110"/>
      <c r="J671" s="110"/>
      <c r="K671" s="110"/>
      <c r="L671" s="110"/>
      <c r="M671" s="110"/>
      <c r="N671" s="230"/>
    </row>
    <row r="672">
      <c r="A672" s="227"/>
      <c r="B672" s="103"/>
      <c r="C672" s="105"/>
      <c r="D672" s="106"/>
      <c r="E672" s="107"/>
      <c r="F672" s="228"/>
      <c r="G672" s="109"/>
      <c r="H672" s="109"/>
      <c r="I672" s="110"/>
      <c r="J672" s="110"/>
      <c r="K672" s="110"/>
      <c r="L672" s="110"/>
      <c r="M672" s="110"/>
      <c r="N672" s="230"/>
    </row>
    <row r="673">
      <c r="A673" s="227"/>
      <c r="B673" s="103"/>
      <c r="C673" s="105"/>
      <c r="D673" s="106"/>
      <c r="E673" s="107"/>
      <c r="F673" s="228"/>
      <c r="G673" s="109"/>
      <c r="H673" s="109"/>
      <c r="I673" s="110"/>
      <c r="J673" s="110"/>
      <c r="K673" s="110"/>
      <c r="L673" s="110"/>
      <c r="M673" s="110"/>
      <c r="N673" s="230"/>
    </row>
    <row r="674">
      <c r="A674" s="227"/>
      <c r="B674" s="103"/>
      <c r="C674" s="105"/>
      <c r="D674" s="106"/>
      <c r="E674" s="107"/>
      <c r="F674" s="228"/>
      <c r="G674" s="109"/>
      <c r="H674" s="109"/>
      <c r="I674" s="110"/>
      <c r="J674" s="110"/>
      <c r="K674" s="110"/>
      <c r="L674" s="110"/>
      <c r="M674" s="110"/>
      <c r="N674" s="230"/>
    </row>
    <row r="675">
      <c r="A675" s="227"/>
      <c r="B675" s="103"/>
      <c r="C675" s="105"/>
      <c r="D675" s="106"/>
      <c r="E675" s="107"/>
      <c r="F675" s="228"/>
      <c r="G675" s="109"/>
      <c r="H675" s="109"/>
      <c r="I675" s="110"/>
      <c r="J675" s="110"/>
      <c r="K675" s="110"/>
      <c r="L675" s="110"/>
      <c r="M675" s="110"/>
      <c r="N675" s="230"/>
    </row>
    <row r="676">
      <c r="A676" s="227"/>
      <c r="B676" s="103"/>
      <c r="C676" s="105"/>
      <c r="D676" s="106"/>
      <c r="E676" s="107"/>
      <c r="F676" s="228"/>
      <c r="G676" s="109"/>
      <c r="H676" s="109"/>
      <c r="I676" s="110"/>
      <c r="J676" s="110"/>
      <c r="K676" s="110"/>
      <c r="L676" s="110"/>
      <c r="M676" s="110"/>
      <c r="N676" s="230"/>
    </row>
    <row r="677">
      <c r="A677" s="227"/>
      <c r="B677" s="103"/>
      <c r="C677" s="105"/>
      <c r="D677" s="106"/>
      <c r="E677" s="107"/>
      <c r="F677" s="228"/>
      <c r="G677" s="109"/>
      <c r="H677" s="109"/>
      <c r="I677" s="110"/>
      <c r="J677" s="110"/>
      <c r="K677" s="110"/>
      <c r="L677" s="110"/>
      <c r="M677" s="110"/>
      <c r="N677" s="230"/>
    </row>
    <row r="678">
      <c r="A678" s="227"/>
      <c r="B678" s="103"/>
      <c r="C678" s="105"/>
      <c r="D678" s="106"/>
      <c r="E678" s="107"/>
      <c r="F678" s="228"/>
      <c r="G678" s="109"/>
      <c r="H678" s="109"/>
      <c r="I678" s="110"/>
      <c r="J678" s="110"/>
      <c r="K678" s="110"/>
      <c r="L678" s="110"/>
      <c r="M678" s="110"/>
      <c r="N678" s="230"/>
    </row>
    <row r="679">
      <c r="A679" s="227"/>
      <c r="B679" s="103"/>
      <c r="C679" s="105"/>
      <c r="D679" s="106"/>
      <c r="E679" s="107"/>
      <c r="F679" s="228"/>
      <c r="G679" s="109"/>
      <c r="H679" s="109"/>
      <c r="I679" s="110"/>
      <c r="J679" s="110"/>
      <c r="K679" s="110"/>
      <c r="L679" s="110"/>
      <c r="M679" s="110"/>
      <c r="N679" s="230"/>
    </row>
    <row r="680">
      <c r="A680" s="227"/>
      <c r="B680" s="103"/>
      <c r="C680" s="105"/>
      <c r="D680" s="106"/>
      <c r="E680" s="107"/>
      <c r="F680" s="228"/>
      <c r="G680" s="109"/>
      <c r="H680" s="109"/>
      <c r="I680" s="110"/>
      <c r="J680" s="110"/>
      <c r="K680" s="110"/>
      <c r="L680" s="110"/>
      <c r="M680" s="110"/>
      <c r="N680" s="230"/>
    </row>
    <row r="681">
      <c r="A681" s="227"/>
      <c r="B681" s="103"/>
      <c r="C681" s="105"/>
      <c r="D681" s="106"/>
      <c r="E681" s="107"/>
      <c r="F681" s="228"/>
      <c r="G681" s="109"/>
      <c r="H681" s="109"/>
      <c r="I681" s="110"/>
      <c r="J681" s="110"/>
      <c r="K681" s="110"/>
      <c r="L681" s="110"/>
      <c r="M681" s="110"/>
      <c r="N681" s="230"/>
    </row>
    <row r="682">
      <c r="A682" s="227"/>
      <c r="B682" s="103"/>
      <c r="C682" s="105"/>
      <c r="D682" s="106"/>
      <c r="E682" s="107"/>
      <c r="F682" s="228"/>
      <c r="G682" s="109"/>
      <c r="H682" s="109"/>
      <c r="I682" s="110"/>
      <c r="J682" s="110"/>
      <c r="K682" s="110"/>
      <c r="L682" s="110"/>
      <c r="M682" s="110"/>
      <c r="N682" s="230"/>
    </row>
    <row r="683">
      <c r="A683" s="227"/>
      <c r="B683" s="103"/>
      <c r="C683" s="105"/>
      <c r="D683" s="106"/>
      <c r="E683" s="107"/>
      <c r="F683" s="228"/>
      <c r="G683" s="109"/>
      <c r="H683" s="109"/>
      <c r="I683" s="110"/>
      <c r="J683" s="110"/>
      <c r="K683" s="110"/>
      <c r="L683" s="110"/>
      <c r="M683" s="110"/>
      <c r="N683" s="230"/>
    </row>
    <row r="684">
      <c r="A684" s="227"/>
      <c r="B684" s="103"/>
      <c r="C684" s="105"/>
      <c r="D684" s="106"/>
      <c r="E684" s="107"/>
      <c r="F684" s="228"/>
      <c r="G684" s="109"/>
      <c r="H684" s="109"/>
      <c r="I684" s="110"/>
      <c r="J684" s="110"/>
      <c r="K684" s="110"/>
      <c r="L684" s="110"/>
      <c r="M684" s="110"/>
      <c r="N684" s="230"/>
    </row>
    <row r="685">
      <c r="A685" s="227"/>
      <c r="B685" s="103"/>
      <c r="C685" s="105"/>
      <c r="D685" s="106"/>
      <c r="E685" s="107"/>
      <c r="F685" s="228"/>
      <c r="G685" s="109"/>
      <c r="H685" s="109"/>
      <c r="I685" s="110"/>
      <c r="J685" s="110"/>
      <c r="K685" s="110"/>
      <c r="L685" s="110"/>
      <c r="M685" s="110"/>
      <c r="N685" s="230"/>
    </row>
    <row r="686">
      <c r="A686" s="227"/>
      <c r="B686" s="103"/>
      <c r="C686" s="105"/>
      <c r="D686" s="106"/>
      <c r="E686" s="107"/>
      <c r="F686" s="228"/>
      <c r="G686" s="109"/>
      <c r="H686" s="109"/>
      <c r="I686" s="110"/>
      <c r="J686" s="110"/>
      <c r="K686" s="110"/>
      <c r="L686" s="110"/>
      <c r="M686" s="110"/>
      <c r="N686" s="230"/>
    </row>
    <row r="687">
      <c r="A687" s="227"/>
      <c r="B687" s="103"/>
      <c r="C687" s="105"/>
      <c r="D687" s="106"/>
      <c r="E687" s="107"/>
      <c r="F687" s="228"/>
      <c r="G687" s="109"/>
      <c r="H687" s="109"/>
      <c r="I687" s="110"/>
      <c r="J687" s="110"/>
      <c r="K687" s="110"/>
      <c r="L687" s="110"/>
      <c r="M687" s="110"/>
      <c r="N687" s="230"/>
    </row>
    <row r="688">
      <c r="A688" s="227"/>
      <c r="B688" s="103"/>
      <c r="C688" s="105"/>
      <c r="D688" s="106"/>
      <c r="E688" s="107"/>
      <c r="F688" s="228"/>
      <c r="G688" s="109"/>
      <c r="H688" s="109"/>
      <c r="I688" s="110"/>
      <c r="J688" s="110"/>
      <c r="K688" s="110"/>
      <c r="L688" s="110"/>
      <c r="M688" s="110"/>
      <c r="N688" s="230"/>
    </row>
    <row r="689">
      <c r="A689" s="227"/>
      <c r="B689" s="103"/>
      <c r="C689" s="105"/>
      <c r="D689" s="106"/>
      <c r="E689" s="107"/>
      <c r="F689" s="228"/>
      <c r="G689" s="109"/>
      <c r="H689" s="109"/>
      <c r="I689" s="110"/>
      <c r="J689" s="110"/>
      <c r="K689" s="110"/>
      <c r="L689" s="110"/>
      <c r="M689" s="110"/>
      <c r="N689" s="230"/>
    </row>
    <row r="690">
      <c r="A690" s="227"/>
      <c r="B690" s="103"/>
      <c r="C690" s="105"/>
      <c r="D690" s="106"/>
      <c r="E690" s="107"/>
      <c r="F690" s="228"/>
      <c r="G690" s="109"/>
      <c r="H690" s="109"/>
      <c r="I690" s="110"/>
      <c r="J690" s="110"/>
      <c r="K690" s="110"/>
      <c r="L690" s="110"/>
      <c r="M690" s="110"/>
      <c r="N690" s="230"/>
    </row>
    <row r="691">
      <c r="A691" s="227"/>
      <c r="B691" s="103"/>
      <c r="C691" s="105"/>
      <c r="D691" s="106"/>
      <c r="E691" s="107"/>
      <c r="F691" s="228"/>
      <c r="G691" s="109"/>
      <c r="H691" s="109"/>
      <c r="I691" s="110"/>
      <c r="J691" s="110"/>
      <c r="K691" s="110"/>
      <c r="L691" s="110"/>
      <c r="M691" s="110"/>
      <c r="N691" s="230"/>
    </row>
    <row r="692">
      <c r="A692" s="227"/>
      <c r="B692" s="103"/>
      <c r="C692" s="105"/>
      <c r="D692" s="106"/>
      <c r="E692" s="107"/>
      <c r="F692" s="228"/>
      <c r="G692" s="109"/>
      <c r="H692" s="109"/>
      <c r="I692" s="110"/>
      <c r="J692" s="110"/>
      <c r="K692" s="110"/>
      <c r="L692" s="110"/>
      <c r="M692" s="110"/>
      <c r="N692" s="230"/>
    </row>
    <row r="693">
      <c r="A693" s="227"/>
      <c r="B693" s="103"/>
      <c r="C693" s="105"/>
      <c r="D693" s="106"/>
      <c r="E693" s="107"/>
      <c r="F693" s="228"/>
      <c r="G693" s="109"/>
      <c r="H693" s="109"/>
      <c r="I693" s="110"/>
      <c r="J693" s="110"/>
      <c r="K693" s="110"/>
      <c r="L693" s="110"/>
      <c r="M693" s="110"/>
      <c r="N693" s="230"/>
    </row>
    <row r="694">
      <c r="A694" s="227"/>
      <c r="B694" s="103"/>
      <c r="C694" s="105"/>
      <c r="D694" s="106"/>
      <c r="E694" s="107"/>
      <c r="F694" s="228"/>
      <c r="G694" s="109"/>
      <c r="H694" s="109"/>
      <c r="I694" s="110"/>
      <c r="J694" s="110"/>
      <c r="K694" s="110"/>
      <c r="L694" s="110"/>
      <c r="M694" s="110"/>
      <c r="N694" s="230"/>
    </row>
    <row r="695">
      <c r="A695" s="227"/>
      <c r="B695" s="103"/>
      <c r="C695" s="105"/>
      <c r="D695" s="106"/>
      <c r="E695" s="107"/>
      <c r="F695" s="228"/>
      <c r="G695" s="109"/>
      <c r="H695" s="109"/>
      <c r="I695" s="110"/>
      <c r="J695" s="110"/>
      <c r="K695" s="110"/>
      <c r="L695" s="110"/>
      <c r="M695" s="110"/>
      <c r="N695" s="230"/>
    </row>
    <row r="696">
      <c r="A696" s="227"/>
      <c r="B696" s="103"/>
      <c r="C696" s="105"/>
      <c r="D696" s="106"/>
      <c r="E696" s="107"/>
      <c r="F696" s="228"/>
      <c r="G696" s="109"/>
      <c r="H696" s="109"/>
      <c r="I696" s="110"/>
      <c r="J696" s="110"/>
      <c r="K696" s="110"/>
      <c r="L696" s="110"/>
      <c r="M696" s="110"/>
      <c r="N696" s="230"/>
    </row>
    <row r="697">
      <c r="A697" s="227"/>
      <c r="B697" s="103"/>
      <c r="C697" s="105"/>
      <c r="D697" s="106"/>
      <c r="E697" s="107"/>
      <c r="F697" s="228"/>
      <c r="G697" s="109"/>
      <c r="H697" s="109"/>
      <c r="I697" s="110"/>
      <c r="J697" s="110"/>
      <c r="K697" s="110"/>
      <c r="L697" s="110"/>
      <c r="M697" s="110"/>
      <c r="N697" s="230"/>
    </row>
    <row r="698">
      <c r="A698" s="227"/>
      <c r="B698" s="103"/>
      <c r="C698" s="105"/>
      <c r="D698" s="106"/>
      <c r="E698" s="107"/>
      <c r="F698" s="228"/>
      <c r="G698" s="109"/>
      <c r="H698" s="109"/>
      <c r="I698" s="110"/>
      <c r="J698" s="110"/>
      <c r="K698" s="110"/>
      <c r="L698" s="110"/>
      <c r="M698" s="110"/>
      <c r="N698" s="230"/>
    </row>
    <row r="699">
      <c r="A699" s="227"/>
      <c r="B699" s="103"/>
      <c r="C699" s="105"/>
      <c r="D699" s="106"/>
      <c r="E699" s="107"/>
      <c r="F699" s="228"/>
      <c r="G699" s="109"/>
      <c r="H699" s="109"/>
      <c r="I699" s="110"/>
      <c r="J699" s="110"/>
      <c r="K699" s="110"/>
      <c r="L699" s="110"/>
      <c r="M699" s="110"/>
      <c r="N699" s="230"/>
    </row>
    <row r="700">
      <c r="A700" s="227"/>
      <c r="B700" s="103"/>
      <c r="C700" s="105"/>
      <c r="D700" s="106"/>
      <c r="E700" s="107"/>
      <c r="F700" s="228"/>
      <c r="G700" s="109"/>
      <c r="H700" s="109"/>
      <c r="I700" s="110"/>
      <c r="J700" s="110"/>
      <c r="K700" s="110"/>
      <c r="L700" s="110"/>
      <c r="M700" s="110"/>
      <c r="N700" s="230"/>
    </row>
    <row r="701">
      <c r="A701" s="227"/>
      <c r="B701" s="103"/>
      <c r="C701" s="105"/>
      <c r="D701" s="106"/>
      <c r="E701" s="107"/>
      <c r="F701" s="228"/>
      <c r="G701" s="109"/>
      <c r="H701" s="109"/>
      <c r="I701" s="110"/>
      <c r="J701" s="110"/>
      <c r="K701" s="110"/>
      <c r="L701" s="110"/>
      <c r="M701" s="110"/>
      <c r="N701" s="230"/>
    </row>
    <row r="702">
      <c r="A702" s="227"/>
      <c r="B702" s="103"/>
      <c r="C702" s="105"/>
      <c r="D702" s="106"/>
      <c r="E702" s="107"/>
      <c r="F702" s="228"/>
      <c r="G702" s="109"/>
      <c r="H702" s="109"/>
      <c r="I702" s="110"/>
      <c r="J702" s="110"/>
      <c r="K702" s="110"/>
      <c r="L702" s="110"/>
      <c r="M702" s="110"/>
      <c r="N702" s="230"/>
    </row>
    <row r="703">
      <c r="A703" s="227"/>
      <c r="B703" s="103"/>
      <c r="C703" s="105"/>
      <c r="D703" s="106"/>
      <c r="E703" s="107"/>
      <c r="F703" s="228"/>
      <c r="G703" s="109"/>
      <c r="H703" s="109"/>
      <c r="I703" s="110"/>
      <c r="J703" s="110"/>
      <c r="K703" s="110"/>
      <c r="L703" s="110"/>
      <c r="M703" s="110"/>
      <c r="N703" s="230"/>
    </row>
    <row r="704">
      <c r="A704" s="227"/>
      <c r="B704" s="103"/>
      <c r="C704" s="105"/>
      <c r="D704" s="106"/>
      <c r="E704" s="107"/>
      <c r="F704" s="228"/>
      <c r="G704" s="109"/>
      <c r="H704" s="109"/>
      <c r="I704" s="110"/>
      <c r="J704" s="110"/>
      <c r="K704" s="110"/>
      <c r="L704" s="110"/>
      <c r="M704" s="110"/>
      <c r="N704" s="230"/>
    </row>
    <row r="705">
      <c r="A705" s="227"/>
      <c r="B705" s="103"/>
      <c r="C705" s="105"/>
      <c r="D705" s="106"/>
      <c r="E705" s="107"/>
      <c r="F705" s="228"/>
      <c r="G705" s="109"/>
      <c r="H705" s="109"/>
      <c r="I705" s="110"/>
      <c r="J705" s="110"/>
      <c r="K705" s="110"/>
      <c r="L705" s="110"/>
      <c r="M705" s="110"/>
      <c r="N705" s="230"/>
    </row>
    <row r="706">
      <c r="A706" s="227"/>
      <c r="B706" s="103"/>
      <c r="C706" s="105"/>
      <c r="D706" s="106"/>
      <c r="E706" s="107"/>
      <c r="F706" s="228"/>
      <c r="G706" s="109"/>
      <c r="H706" s="109"/>
      <c r="I706" s="110"/>
      <c r="J706" s="110"/>
      <c r="K706" s="110"/>
      <c r="L706" s="110"/>
      <c r="M706" s="110"/>
      <c r="N706" s="230"/>
    </row>
    <row r="707">
      <c r="A707" s="227"/>
      <c r="B707" s="103"/>
      <c r="C707" s="105"/>
      <c r="D707" s="106"/>
      <c r="E707" s="107"/>
      <c r="F707" s="228"/>
      <c r="G707" s="109"/>
      <c r="H707" s="109"/>
      <c r="I707" s="110"/>
      <c r="J707" s="110"/>
      <c r="K707" s="110"/>
      <c r="L707" s="110"/>
      <c r="M707" s="110"/>
      <c r="N707" s="230"/>
    </row>
    <row r="708">
      <c r="A708" s="227"/>
      <c r="B708" s="103"/>
      <c r="C708" s="105"/>
      <c r="D708" s="106"/>
      <c r="E708" s="107"/>
      <c r="F708" s="228"/>
      <c r="G708" s="109"/>
      <c r="H708" s="109"/>
      <c r="I708" s="110"/>
      <c r="J708" s="110"/>
      <c r="K708" s="110"/>
      <c r="L708" s="110"/>
      <c r="M708" s="110"/>
      <c r="N708" s="230"/>
    </row>
    <row r="709">
      <c r="A709" s="227"/>
      <c r="B709" s="103"/>
      <c r="C709" s="105"/>
      <c r="D709" s="106"/>
      <c r="E709" s="107"/>
      <c r="F709" s="228"/>
      <c r="G709" s="109"/>
      <c r="H709" s="109"/>
      <c r="I709" s="110"/>
      <c r="J709" s="110"/>
      <c r="K709" s="110"/>
      <c r="L709" s="110"/>
      <c r="M709" s="110"/>
      <c r="N709" s="230"/>
    </row>
    <row r="710">
      <c r="A710" s="227"/>
      <c r="B710" s="103"/>
      <c r="C710" s="105"/>
      <c r="D710" s="106"/>
      <c r="E710" s="107"/>
      <c r="F710" s="228"/>
      <c r="G710" s="109"/>
      <c r="H710" s="109"/>
      <c r="I710" s="110"/>
      <c r="J710" s="110"/>
      <c r="K710" s="110"/>
      <c r="L710" s="110"/>
      <c r="M710" s="110"/>
      <c r="N710" s="230"/>
    </row>
    <row r="711">
      <c r="A711" s="227"/>
      <c r="B711" s="103"/>
      <c r="C711" s="105"/>
      <c r="D711" s="106"/>
      <c r="E711" s="107"/>
      <c r="F711" s="228"/>
      <c r="G711" s="109"/>
      <c r="H711" s="109"/>
      <c r="I711" s="110"/>
      <c r="J711" s="110"/>
      <c r="K711" s="110"/>
      <c r="L711" s="110"/>
      <c r="M711" s="110"/>
      <c r="N711" s="230"/>
    </row>
    <row r="712">
      <c r="A712" s="227"/>
      <c r="B712" s="103"/>
      <c r="C712" s="105"/>
      <c r="D712" s="106"/>
      <c r="E712" s="107"/>
      <c r="F712" s="228"/>
      <c r="G712" s="109"/>
      <c r="H712" s="109"/>
      <c r="I712" s="110"/>
      <c r="J712" s="110"/>
      <c r="K712" s="110"/>
      <c r="L712" s="110"/>
      <c r="M712" s="110"/>
      <c r="N712" s="230"/>
    </row>
    <row r="713">
      <c r="A713" s="227"/>
      <c r="B713" s="103"/>
      <c r="C713" s="105"/>
      <c r="D713" s="106"/>
      <c r="E713" s="107"/>
      <c r="F713" s="228"/>
      <c r="G713" s="109"/>
      <c r="H713" s="109"/>
      <c r="I713" s="110"/>
      <c r="J713" s="110"/>
      <c r="K713" s="110"/>
      <c r="L713" s="110"/>
      <c r="M713" s="110"/>
      <c r="N713" s="230"/>
    </row>
    <row r="714">
      <c r="A714" s="227"/>
      <c r="B714" s="103"/>
      <c r="C714" s="105"/>
      <c r="D714" s="106"/>
      <c r="E714" s="107"/>
      <c r="F714" s="228"/>
      <c r="G714" s="109"/>
      <c r="H714" s="109"/>
      <c r="I714" s="110"/>
      <c r="J714" s="110"/>
      <c r="K714" s="110"/>
      <c r="L714" s="110"/>
      <c r="M714" s="110"/>
      <c r="N714" s="230"/>
    </row>
    <row r="715">
      <c r="A715" s="227"/>
      <c r="B715" s="103"/>
      <c r="C715" s="105"/>
      <c r="D715" s="106"/>
      <c r="E715" s="107"/>
      <c r="F715" s="228"/>
      <c r="G715" s="109"/>
      <c r="H715" s="109"/>
      <c r="I715" s="110"/>
      <c r="J715" s="110"/>
      <c r="K715" s="110"/>
      <c r="L715" s="110"/>
      <c r="M715" s="110"/>
      <c r="N715" s="230"/>
    </row>
    <row r="716">
      <c r="A716" s="227"/>
      <c r="B716" s="103"/>
      <c r="C716" s="105"/>
      <c r="D716" s="106"/>
      <c r="E716" s="107"/>
      <c r="F716" s="228"/>
      <c r="G716" s="109"/>
      <c r="H716" s="109"/>
      <c r="I716" s="110"/>
      <c r="J716" s="110"/>
      <c r="K716" s="110"/>
      <c r="L716" s="110"/>
      <c r="M716" s="110"/>
      <c r="N716" s="230"/>
    </row>
    <row r="717">
      <c r="A717" s="227"/>
      <c r="B717" s="103"/>
      <c r="C717" s="105"/>
      <c r="D717" s="106"/>
      <c r="E717" s="107"/>
      <c r="F717" s="228"/>
      <c r="G717" s="109"/>
      <c r="H717" s="109"/>
      <c r="I717" s="110"/>
      <c r="J717" s="110"/>
      <c r="K717" s="110"/>
      <c r="L717" s="110"/>
      <c r="M717" s="110"/>
      <c r="N717" s="230"/>
    </row>
    <row r="718">
      <c r="A718" s="227"/>
      <c r="B718" s="103"/>
      <c r="C718" s="105"/>
      <c r="D718" s="106"/>
      <c r="E718" s="107"/>
      <c r="F718" s="228"/>
      <c r="G718" s="109"/>
      <c r="H718" s="109"/>
      <c r="I718" s="110"/>
      <c r="J718" s="110"/>
      <c r="K718" s="110"/>
      <c r="L718" s="110"/>
      <c r="M718" s="110"/>
      <c r="N718" s="230"/>
    </row>
    <row r="719">
      <c r="A719" s="227"/>
      <c r="B719" s="103"/>
      <c r="C719" s="105"/>
      <c r="D719" s="106"/>
      <c r="E719" s="107"/>
      <c r="F719" s="228"/>
      <c r="G719" s="109"/>
      <c r="H719" s="109"/>
      <c r="I719" s="110"/>
      <c r="J719" s="110"/>
      <c r="K719" s="110"/>
      <c r="L719" s="110"/>
      <c r="M719" s="110"/>
      <c r="N719" s="230"/>
    </row>
    <row r="720">
      <c r="A720" s="227"/>
      <c r="B720" s="103"/>
      <c r="C720" s="105"/>
      <c r="D720" s="106"/>
      <c r="E720" s="107"/>
      <c r="F720" s="228"/>
      <c r="G720" s="109"/>
      <c r="H720" s="109"/>
      <c r="I720" s="110"/>
      <c r="J720" s="110"/>
      <c r="K720" s="110"/>
      <c r="L720" s="110"/>
      <c r="M720" s="110"/>
      <c r="N720" s="230"/>
    </row>
    <row r="721">
      <c r="A721" s="227"/>
      <c r="B721" s="103"/>
      <c r="C721" s="105"/>
      <c r="D721" s="106"/>
      <c r="E721" s="107"/>
      <c r="F721" s="228"/>
      <c r="G721" s="109"/>
      <c r="H721" s="109"/>
      <c r="I721" s="110"/>
      <c r="J721" s="110"/>
      <c r="K721" s="110"/>
      <c r="L721" s="110"/>
      <c r="M721" s="110"/>
      <c r="N721" s="230"/>
    </row>
    <row r="722">
      <c r="A722" s="227"/>
      <c r="B722" s="103"/>
      <c r="C722" s="105"/>
      <c r="D722" s="106"/>
      <c r="E722" s="107"/>
      <c r="F722" s="228"/>
      <c r="G722" s="109"/>
      <c r="H722" s="109"/>
      <c r="I722" s="110"/>
      <c r="J722" s="110"/>
      <c r="K722" s="110"/>
      <c r="L722" s="110"/>
      <c r="M722" s="110"/>
      <c r="N722" s="230"/>
    </row>
    <row r="723">
      <c r="A723" s="227"/>
      <c r="B723" s="103"/>
      <c r="C723" s="105"/>
      <c r="D723" s="106"/>
      <c r="E723" s="107"/>
      <c r="F723" s="228"/>
      <c r="G723" s="109"/>
      <c r="H723" s="109"/>
      <c r="I723" s="110"/>
      <c r="J723" s="110"/>
      <c r="K723" s="110"/>
      <c r="L723" s="110"/>
      <c r="M723" s="110"/>
      <c r="N723" s="230"/>
    </row>
    <row r="724">
      <c r="A724" s="227"/>
      <c r="B724" s="103"/>
      <c r="C724" s="105"/>
      <c r="D724" s="106"/>
      <c r="E724" s="107"/>
      <c r="F724" s="228"/>
      <c r="G724" s="109"/>
      <c r="H724" s="109"/>
      <c r="I724" s="110"/>
      <c r="J724" s="110"/>
      <c r="K724" s="110"/>
      <c r="L724" s="110"/>
      <c r="M724" s="110"/>
      <c r="N724" s="230"/>
    </row>
    <row r="725">
      <c r="A725" s="227"/>
      <c r="B725" s="103"/>
      <c r="C725" s="105"/>
      <c r="D725" s="106"/>
      <c r="E725" s="107"/>
      <c r="F725" s="228"/>
      <c r="G725" s="109"/>
      <c r="H725" s="109"/>
      <c r="I725" s="110"/>
      <c r="J725" s="110"/>
      <c r="K725" s="110"/>
      <c r="L725" s="110"/>
      <c r="M725" s="110"/>
      <c r="N725" s="230"/>
    </row>
    <row r="726">
      <c r="A726" s="227"/>
      <c r="B726" s="103"/>
      <c r="C726" s="105"/>
      <c r="D726" s="106"/>
      <c r="E726" s="107"/>
      <c r="F726" s="228"/>
      <c r="G726" s="109"/>
      <c r="H726" s="109"/>
      <c r="I726" s="110"/>
      <c r="J726" s="110"/>
      <c r="K726" s="110"/>
      <c r="L726" s="110"/>
      <c r="M726" s="110"/>
      <c r="N726" s="230"/>
    </row>
    <row r="727">
      <c r="A727" s="227"/>
      <c r="B727" s="103"/>
      <c r="C727" s="105"/>
      <c r="D727" s="106"/>
      <c r="E727" s="107"/>
      <c r="F727" s="228"/>
      <c r="G727" s="109"/>
      <c r="H727" s="109"/>
      <c r="I727" s="110"/>
      <c r="J727" s="110"/>
      <c r="K727" s="110"/>
      <c r="L727" s="110"/>
      <c r="M727" s="110"/>
      <c r="N727" s="230"/>
    </row>
    <row r="728">
      <c r="A728" s="227"/>
      <c r="B728" s="103"/>
      <c r="C728" s="105"/>
      <c r="D728" s="106"/>
      <c r="E728" s="107"/>
      <c r="F728" s="228"/>
      <c r="G728" s="109"/>
      <c r="H728" s="109"/>
      <c r="I728" s="110"/>
      <c r="J728" s="110"/>
      <c r="K728" s="110"/>
      <c r="L728" s="110"/>
      <c r="M728" s="110"/>
      <c r="N728" s="230"/>
    </row>
    <row r="729">
      <c r="A729" s="227"/>
      <c r="B729" s="103"/>
      <c r="C729" s="105"/>
      <c r="D729" s="106"/>
      <c r="E729" s="107"/>
      <c r="F729" s="228"/>
      <c r="G729" s="109"/>
      <c r="H729" s="109"/>
      <c r="I729" s="110"/>
      <c r="J729" s="110"/>
      <c r="K729" s="110"/>
      <c r="L729" s="110"/>
      <c r="M729" s="110"/>
      <c r="N729" s="230"/>
    </row>
    <row r="730">
      <c r="A730" s="227"/>
      <c r="B730" s="103"/>
      <c r="C730" s="105"/>
      <c r="D730" s="106"/>
      <c r="E730" s="107"/>
      <c r="F730" s="228"/>
      <c r="G730" s="109"/>
      <c r="H730" s="109"/>
      <c r="I730" s="110"/>
      <c r="J730" s="110"/>
      <c r="K730" s="110"/>
      <c r="L730" s="110"/>
      <c r="M730" s="110"/>
      <c r="N730" s="230"/>
    </row>
    <row r="731">
      <c r="A731" s="227"/>
      <c r="B731" s="103"/>
      <c r="C731" s="105"/>
      <c r="D731" s="106"/>
      <c r="E731" s="107"/>
      <c r="F731" s="228"/>
      <c r="G731" s="109"/>
      <c r="H731" s="109"/>
      <c r="I731" s="110"/>
      <c r="J731" s="110"/>
      <c r="K731" s="110"/>
      <c r="L731" s="110"/>
      <c r="M731" s="110"/>
      <c r="N731" s="230"/>
    </row>
    <row r="732">
      <c r="A732" s="227"/>
      <c r="B732" s="103"/>
      <c r="C732" s="105"/>
      <c r="D732" s="106"/>
      <c r="E732" s="107"/>
      <c r="F732" s="228"/>
      <c r="G732" s="109"/>
      <c r="H732" s="109"/>
      <c r="I732" s="110"/>
      <c r="J732" s="110"/>
      <c r="K732" s="110"/>
      <c r="L732" s="110"/>
      <c r="M732" s="110"/>
      <c r="N732" s="230"/>
    </row>
    <row r="733">
      <c r="A733" s="227"/>
      <c r="B733" s="103"/>
      <c r="C733" s="105"/>
      <c r="D733" s="106"/>
      <c r="E733" s="107"/>
      <c r="F733" s="228"/>
      <c r="G733" s="109"/>
      <c r="H733" s="109"/>
      <c r="I733" s="110"/>
      <c r="J733" s="110"/>
      <c r="K733" s="110"/>
      <c r="L733" s="110"/>
      <c r="M733" s="110"/>
      <c r="N733" s="230"/>
    </row>
    <row r="734">
      <c r="A734" s="227"/>
      <c r="B734" s="103"/>
      <c r="C734" s="105"/>
      <c r="D734" s="106"/>
      <c r="E734" s="107"/>
      <c r="F734" s="228"/>
      <c r="G734" s="109"/>
      <c r="H734" s="109"/>
      <c r="I734" s="110"/>
      <c r="J734" s="110"/>
      <c r="K734" s="110"/>
      <c r="L734" s="110"/>
      <c r="M734" s="110"/>
      <c r="N734" s="230"/>
    </row>
    <row r="735">
      <c r="A735" s="227"/>
      <c r="B735" s="103"/>
      <c r="C735" s="105"/>
      <c r="D735" s="106"/>
      <c r="E735" s="107"/>
      <c r="F735" s="228"/>
      <c r="G735" s="109"/>
      <c r="H735" s="109"/>
      <c r="I735" s="110"/>
      <c r="J735" s="110"/>
      <c r="K735" s="110"/>
      <c r="L735" s="110"/>
      <c r="M735" s="110"/>
      <c r="N735" s="230"/>
    </row>
    <row r="736">
      <c r="A736" s="227"/>
      <c r="B736" s="103"/>
      <c r="C736" s="105"/>
      <c r="D736" s="106"/>
      <c r="E736" s="107"/>
      <c r="F736" s="228"/>
      <c r="G736" s="109"/>
      <c r="H736" s="109"/>
      <c r="I736" s="110"/>
      <c r="J736" s="110"/>
      <c r="K736" s="110"/>
      <c r="L736" s="110"/>
      <c r="M736" s="110"/>
      <c r="N736" s="230"/>
    </row>
    <row r="737">
      <c r="A737" s="227"/>
      <c r="B737" s="103"/>
      <c r="C737" s="105"/>
      <c r="D737" s="106"/>
      <c r="E737" s="107"/>
      <c r="F737" s="228"/>
      <c r="G737" s="109"/>
      <c r="H737" s="109"/>
      <c r="I737" s="110"/>
      <c r="J737" s="110"/>
      <c r="K737" s="110"/>
      <c r="L737" s="110"/>
      <c r="M737" s="110"/>
      <c r="N737" s="230"/>
    </row>
    <row r="738">
      <c r="A738" s="227"/>
      <c r="B738" s="103"/>
      <c r="C738" s="105"/>
      <c r="D738" s="106"/>
      <c r="E738" s="107"/>
      <c r="F738" s="228"/>
      <c r="G738" s="109"/>
      <c r="H738" s="109"/>
      <c r="I738" s="110"/>
      <c r="J738" s="110"/>
      <c r="K738" s="110"/>
      <c r="L738" s="110"/>
      <c r="M738" s="110"/>
      <c r="N738" s="230"/>
    </row>
    <row r="739">
      <c r="A739" s="227"/>
      <c r="B739" s="103"/>
      <c r="C739" s="105"/>
      <c r="D739" s="106"/>
      <c r="E739" s="107"/>
      <c r="F739" s="228"/>
      <c r="G739" s="109"/>
      <c r="H739" s="109"/>
      <c r="I739" s="110"/>
      <c r="J739" s="110"/>
      <c r="K739" s="110"/>
      <c r="L739" s="110"/>
      <c r="M739" s="110"/>
      <c r="N739" s="230"/>
    </row>
    <row r="740">
      <c r="A740" s="227"/>
      <c r="B740" s="103"/>
      <c r="C740" s="105"/>
      <c r="D740" s="106"/>
      <c r="E740" s="107"/>
      <c r="F740" s="228"/>
      <c r="G740" s="109"/>
      <c r="H740" s="109"/>
      <c r="I740" s="110"/>
      <c r="J740" s="110"/>
      <c r="K740" s="110"/>
      <c r="L740" s="110"/>
      <c r="M740" s="110"/>
      <c r="N740" s="230"/>
    </row>
    <row r="741">
      <c r="A741" s="227"/>
      <c r="B741" s="103"/>
      <c r="C741" s="105"/>
      <c r="D741" s="106"/>
      <c r="E741" s="107"/>
      <c r="F741" s="228"/>
      <c r="G741" s="109"/>
      <c r="H741" s="109"/>
      <c r="I741" s="110"/>
      <c r="J741" s="110"/>
      <c r="K741" s="110"/>
      <c r="L741" s="110"/>
      <c r="M741" s="110"/>
      <c r="N741" s="230"/>
    </row>
    <row r="742">
      <c r="A742" s="227"/>
      <c r="B742" s="103"/>
      <c r="C742" s="105"/>
      <c r="D742" s="106"/>
      <c r="E742" s="107"/>
      <c r="F742" s="228"/>
      <c r="G742" s="109"/>
      <c r="H742" s="109"/>
      <c r="I742" s="110"/>
      <c r="J742" s="110"/>
      <c r="K742" s="110"/>
      <c r="L742" s="110"/>
      <c r="M742" s="110"/>
      <c r="N742" s="230"/>
    </row>
    <row r="743">
      <c r="A743" s="227"/>
      <c r="B743" s="103"/>
      <c r="C743" s="105"/>
      <c r="D743" s="106"/>
      <c r="E743" s="107"/>
      <c r="F743" s="228"/>
      <c r="G743" s="109"/>
      <c r="H743" s="109"/>
      <c r="I743" s="110"/>
      <c r="J743" s="110"/>
      <c r="K743" s="110"/>
      <c r="L743" s="110"/>
      <c r="M743" s="110"/>
      <c r="N743" s="230"/>
    </row>
    <row r="744">
      <c r="A744" s="227"/>
      <c r="B744" s="103"/>
      <c r="C744" s="105"/>
      <c r="D744" s="106"/>
      <c r="E744" s="107"/>
      <c r="F744" s="228"/>
      <c r="G744" s="109"/>
      <c r="H744" s="109"/>
      <c r="I744" s="110"/>
      <c r="J744" s="110"/>
      <c r="K744" s="110"/>
      <c r="L744" s="110"/>
      <c r="M744" s="110"/>
      <c r="N744" s="230"/>
    </row>
    <row r="745">
      <c r="A745" s="227"/>
      <c r="B745" s="103"/>
      <c r="C745" s="105"/>
      <c r="D745" s="106"/>
      <c r="E745" s="107"/>
      <c r="F745" s="228"/>
      <c r="G745" s="109"/>
      <c r="H745" s="109"/>
      <c r="I745" s="110"/>
      <c r="J745" s="110"/>
      <c r="K745" s="110"/>
      <c r="L745" s="110"/>
      <c r="M745" s="110"/>
      <c r="N745" s="230"/>
    </row>
    <row r="746">
      <c r="A746" s="227"/>
      <c r="B746" s="103"/>
      <c r="C746" s="105"/>
      <c r="D746" s="106"/>
      <c r="E746" s="107"/>
      <c r="F746" s="228"/>
      <c r="G746" s="109"/>
      <c r="H746" s="109"/>
      <c r="I746" s="110"/>
      <c r="J746" s="110"/>
      <c r="K746" s="110"/>
      <c r="L746" s="110"/>
      <c r="M746" s="110"/>
      <c r="N746" s="230"/>
    </row>
    <row r="747">
      <c r="A747" s="227"/>
      <c r="B747" s="103"/>
      <c r="C747" s="105"/>
      <c r="D747" s="106"/>
      <c r="E747" s="107"/>
      <c r="F747" s="228"/>
      <c r="G747" s="109"/>
      <c r="H747" s="109"/>
      <c r="I747" s="110"/>
      <c r="J747" s="110"/>
      <c r="K747" s="110"/>
      <c r="L747" s="110"/>
      <c r="M747" s="110"/>
      <c r="N747" s="230"/>
    </row>
    <row r="748">
      <c r="A748" s="227"/>
      <c r="B748" s="103"/>
      <c r="C748" s="105"/>
      <c r="D748" s="106"/>
      <c r="E748" s="107"/>
      <c r="F748" s="228"/>
      <c r="G748" s="109"/>
      <c r="H748" s="109"/>
      <c r="I748" s="110"/>
      <c r="J748" s="110"/>
      <c r="K748" s="110"/>
      <c r="L748" s="110"/>
      <c r="M748" s="110"/>
      <c r="N748" s="230"/>
    </row>
    <row r="749">
      <c r="A749" s="227"/>
      <c r="B749" s="103"/>
      <c r="C749" s="105"/>
      <c r="D749" s="106"/>
      <c r="E749" s="107"/>
      <c r="F749" s="228"/>
      <c r="G749" s="109"/>
      <c r="H749" s="109"/>
      <c r="I749" s="110"/>
      <c r="J749" s="110"/>
      <c r="K749" s="110"/>
      <c r="L749" s="110"/>
      <c r="M749" s="110"/>
      <c r="N749" s="230"/>
    </row>
    <row r="750">
      <c r="A750" s="227"/>
      <c r="B750" s="103"/>
      <c r="C750" s="105"/>
      <c r="D750" s="106"/>
      <c r="E750" s="107"/>
      <c r="F750" s="228"/>
      <c r="G750" s="109"/>
      <c r="H750" s="109"/>
      <c r="I750" s="110"/>
      <c r="J750" s="110"/>
      <c r="K750" s="110"/>
      <c r="L750" s="110"/>
      <c r="M750" s="110"/>
      <c r="N750" s="230"/>
    </row>
    <row r="751">
      <c r="A751" s="227"/>
      <c r="B751" s="103"/>
      <c r="C751" s="105"/>
      <c r="D751" s="106"/>
      <c r="E751" s="107"/>
      <c r="F751" s="228"/>
      <c r="G751" s="109"/>
      <c r="H751" s="109"/>
      <c r="I751" s="110"/>
      <c r="J751" s="110"/>
      <c r="K751" s="110"/>
      <c r="L751" s="110"/>
      <c r="M751" s="110"/>
      <c r="N751" s="230"/>
    </row>
    <row r="752">
      <c r="A752" s="227"/>
      <c r="B752" s="103"/>
      <c r="C752" s="105"/>
      <c r="D752" s="106"/>
      <c r="E752" s="107"/>
      <c r="F752" s="228"/>
      <c r="G752" s="109"/>
      <c r="H752" s="109"/>
      <c r="I752" s="110"/>
      <c r="J752" s="110"/>
      <c r="K752" s="110"/>
      <c r="L752" s="110"/>
      <c r="M752" s="110"/>
      <c r="N752" s="230"/>
    </row>
    <row r="753">
      <c r="A753" s="227"/>
      <c r="B753" s="103"/>
      <c r="C753" s="105"/>
      <c r="D753" s="106"/>
      <c r="E753" s="107"/>
      <c r="F753" s="228"/>
      <c r="G753" s="109"/>
      <c r="H753" s="109"/>
      <c r="I753" s="110"/>
      <c r="J753" s="110"/>
      <c r="K753" s="110"/>
      <c r="L753" s="110"/>
      <c r="M753" s="110"/>
      <c r="N753" s="230"/>
    </row>
    <row r="754">
      <c r="A754" s="227"/>
      <c r="B754" s="103"/>
      <c r="C754" s="105"/>
      <c r="D754" s="106"/>
      <c r="E754" s="107"/>
      <c r="F754" s="228"/>
      <c r="G754" s="109"/>
      <c r="H754" s="109"/>
      <c r="I754" s="110"/>
      <c r="J754" s="110"/>
      <c r="K754" s="110"/>
      <c r="L754" s="110"/>
      <c r="M754" s="110"/>
      <c r="N754" s="230"/>
    </row>
    <row r="755">
      <c r="A755" s="227"/>
      <c r="B755" s="103"/>
      <c r="C755" s="105"/>
      <c r="D755" s="106"/>
      <c r="E755" s="107"/>
      <c r="F755" s="228"/>
      <c r="G755" s="109"/>
      <c r="H755" s="109"/>
      <c r="I755" s="110"/>
      <c r="J755" s="110"/>
      <c r="K755" s="110"/>
      <c r="L755" s="110"/>
      <c r="M755" s="110"/>
      <c r="N755" s="230"/>
    </row>
    <row r="756">
      <c r="A756" s="227"/>
      <c r="B756" s="103"/>
      <c r="C756" s="105"/>
      <c r="D756" s="106"/>
      <c r="E756" s="107"/>
      <c r="F756" s="228"/>
      <c r="G756" s="109"/>
      <c r="H756" s="109"/>
      <c r="I756" s="110"/>
      <c r="J756" s="110"/>
      <c r="K756" s="110"/>
      <c r="L756" s="110"/>
      <c r="M756" s="110"/>
      <c r="N756" s="230"/>
    </row>
    <row r="757">
      <c r="A757" s="227"/>
      <c r="B757" s="103"/>
      <c r="C757" s="105"/>
      <c r="D757" s="106"/>
      <c r="E757" s="107"/>
      <c r="F757" s="228"/>
      <c r="G757" s="109"/>
      <c r="H757" s="109"/>
      <c r="I757" s="110"/>
      <c r="J757" s="110"/>
      <c r="K757" s="110"/>
      <c r="L757" s="110"/>
      <c r="M757" s="110"/>
      <c r="N757" s="230"/>
    </row>
    <row r="758">
      <c r="A758" s="227"/>
      <c r="B758" s="103"/>
      <c r="C758" s="105"/>
      <c r="D758" s="106"/>
      <c r="E758" s="107"/>
      <c r="F758" s="228"/>
      <c r="G758" s="109"/>
      <c r="H758" s="109"/>
      <c r="I758" s="110"/>
      <c r="J758" s="110"/>
      <c r="K758" s="110"/>
      <c r="L758" s="110"/>
      <c r="M758" s="110"/>
      <c r="N758" s="230"/>
    </row>
    <row r="759">
      <c r="A759" s="227"/>
      <c r="B759" s="103"/>
      <c r="C759" s="105"/>
      <c r="D759" s="106"/>
      <c r="E759" s="107"/>
      <c r="F759" s="228"/>
      <c r="G759" s="109"/>
      <c r="H759" s="109"/>
      <c r="I759" s="110"/>
      <c r="J759" s="110"/>
      <c r="K759" s="110"/>
      <c r="L759" s="110"/>
      <c r="M759" s="110"/>
      <c r="N759" s="230"/>
    </row>
    <row r="760">
      <c r="A760" s="227"/>
      <c r="B760" s="103"/>
      <c r="C760" s="105"/>
      <c r="D760" s="106"/>
      <c r="E760" s="107"/>
      <c r="F760" s="228"/>
      <c r="G760" s="109"/>
      <c r="H760" s="109"/>
      <c r="I760" s="110"/>
      <c r="J760" s="110"/>
      <c r="K760" s="110"/>
      <c r="L760" s="110"/>
      <c r="M760" s="110"/>
      <c r="N760" s="230"/>
    </row>
    <row r="761">
      <c r="A761" s="227"/>
      <c r="B761" s="103"/>
      <c r="C761" s="105"/>
      <c r="D761" s="106"/>
      <c r="E761" s="107"/>
      <c r="F761" s="228"/>
      <c r="G761" s="109"/>
      <c r="H761" s="109"/>
      <c r="I761" s="110"/>
      <c r="J761" s="110"/>
      <c r="K761" s="110"/>
      <c r="L761" s="110"/>
      <c r="M761" s="110"/>
      <c r="N761" s="230"/>
    </row>
    <row r="762">
      <c r="A762" s="227"/>
      <c r="B762" s="103"/>
      <c r="C762" s="105"/>
      <c r="D762" s="106"/>
      <c r="E762" s="107"/>
      <c r="F762" s="228"/>
      <c r="G762" s="109"/>
      <c r="H762" s="109"/>
      <c r="I762" s="110"/>
      <c r="J762" s="110"/>
      <c r="K762" s="110"/>
      <c r="L762" s="110"/>
      <c r="M762" s="110"/>
      <c r="N762" s="230"/>
    </row>
    <row r="763">
      <c r="A763" s="227"/>
      <c r="B763" s="103"/>
      <c r="C763" s="105"/>
      <c r="D763" s="106"/>
      <c r="E763" s="107"/>
      <c r="F763" s="228"/>
      <c r="G763" s="109"/>
      <c r="H763" s="109"/>
      <c r="I763" s="110"/>
      <c r="J763" s="110"/>
      <c r="K763" s="110"/>
      <c r="L763" s="110"/>
      <c r="M763" s="110"/>
      <c r="N763" s="230"/>
    </row>
    <row r="764">
      <c r="A764" s="227"/>
      <c r="B764" s="103"/>
      <c r="C764" s="105"/>
      <c r="D764" s="106"/>
      <c r="E764" s="107"/>
      <c r="F764" s="228"/>
      <c r="G764" s="109"/>
      <c r="H764" s="109"/>
      <c r="I764" s="110"/>
      <c r="J764" s="110"/>
      <c r="K764" s="110"/>
      <c r="L764" s="110"/>
      <c r="M764" s="110"/>
      <c r="N764" s="230"/>
    </row>
    <row r="765">
      <c r="A765" s="227"/>
      <c r="B765" s="103"/>
      <c r="C765" s="105"/>
      <c r="D765" s="106"/>
      <c r="E765" s="107"/>
      <c r="F765" s="228"/>
      <c r="G765" s="109"/>
      <c r="H765" s="109"/>
      <c r="I765" s="110"/>
      <c r="J765" s="110"/>
      <c r="K765" s="110"/>
      <c r="L765" s="110"/>
      <c r="M765" s="110"/>
      <c r="N765" s="230"/>
    </row>
    <row r="766">
      <c r="A766" s="227"/>
      <c r="B766" s="103"/>
      <c r="C766" s="105"/>
      <c r="D766" s="106"/>
      <c r="E766" s="107"/>
      <c r="F766" s="228"/>
      <c r="G766" s="109"/>
      <c r="H766" s="109"/>
      <c r="I766" s="110"/>
      <c r="J766" s="110"/>
      <c r="K766" s="110"/>
      <c r="L766" s="110"/>
      <c r="M766" s="110"/>
      <c r="N766" s="230"/>
    </row>
    <row r="767">
      <c r="A767" s="227"/>
      <c r="B767" s="103"/>
      <c r="C767" s="105"/>
      <c r="D767" s="106"/>
      <c r="E767" s="107"/>
      <c r="F767" s="228"/>
      <c r="G767" s="109"/>
      <c r="H767" s="109"/>
      <c r="I767" s="110"/>
      <c r="J767" s="110"/>
      <c r="K767" s="110"/>
      <c r="L767" s="110"/>
      <c r="M767" s="110"/>
      <c r="N767" s="230"/>
    </row>
    <row r="768">
      <c r="A768" s="227"/>
      <c r="B768" s="103"/>
      <c r="C768" s="105"/>
      <c r="D768" s="106"/>
      <c r="E768" s="107"/>
      <c r="F768" s="228"/>
      <c r="G768" s="109"/>
      <c r="H768" s="109"/>
      <c r="I768" s="110"/>
      <c r="J768" s="110"/>
      <c r="K768" s="110"/>
      <c r="L768" s="110"/>
      <c r="M768" s="110"/>
      <c r="N768" s="230"/>
    </row>
    <row r="769">
      <c r="A769" s="227"/>
      <c r="B769" s="103"/>
      <c r="C769" s="105"/>
      <c r="D769" s="106"/>
      <c r="E769" s="107"/>
      <c r="F769" s="228"/>
      <c r="G769" s="109"/>
      <c r="H769" s="109"/>
      <c r="I769" s="110"/>
      <c r="J769" s="110"/>
      <c r="K769" s="110"/>
      <c r="L769" s="110"/>
      <c r="M769" s="110"/>
      <c r="N769" s="230"/>
    </row>
    <row r="770">
      <c r="A770" s="227"/>
      <c r="B770" s="103"/>
      <c r="C770" s="105"/>
      <c r="D770" s="106"/>
      <c r="E770" s="107"/>
      <c r="F770" s="228"/>
      <c r="G770" s="109"/>
      <c r="H770" s="109"/>
      <c r="I770" s="110"/>
      <c r="J770" s="110"/>
      <c r="K770" s="110"/>
      <c r="L770" s="110"/>
      <c r="M770" s="110"/>
      <c r="N770" s="230"/>
    </row>
    <row r="771">
      <c r="A771" s="227"/>
      <c r="B771" s="103"/>
      <c r="C771" s="105"/>
      <c r="D771" s="106"/>
      <c r="E771" s="107"/>
      <c r="F771" s="228"/>
      <c r="G771" s="109"/>
      <c r="H771" s="109"/>
      <c r="I771" s="110"/>
      <c r="J771" s="110"/>
      <c r="K771" s="110"/>
      <c r="L771" s="110"/>
      <c r="M771" s="110"/>
      <c r="N771" s="230"/>
    </row>
    <row r="772">
      <c r="A772" s="227"/>
      <c r="B772" s="103"/>
      <c r="C772" s="105"/>
      <c r="D772" s="106"/>
      <c r="E772" s="107"/>
      <c r="F772" s="228"/>
      <c r="G772" s="109"/>
      <c r="H772" s="109"/>
      <c r="I772" s="110"/>
      <c r="J772" s="110"/>
      <c r="K772" s="110"/>
      <c r="L772" s="110"/>
      <c r="M772" s="110"/>
      <c r="N772" s="230"/>
    </row>
    <row r="773">
      <c r="A773" s="227"/>
      <c r="B773" s="103"/>
      <c r="C773" s="105"/>
      <c r="D773" s="106"/>
      <c r="E773" s="107"/>
      <c r="F773" s="228"/>
      <c r="G773" s="109"/>
      <c r="H773" s="109"/>
      <c r="I773" s="110"/>
      <c r="J773" s="110"/>
      <c r="K773" s="110"/>
      <c r="L773" s="110"/>
      <c r="M773" s="110"/>
      <c r="N773" s="230"/>
    </row>
    <row r="774">
      <c r="A774" s="227"/>
      <c r="B774" s="103"/>
      <c r="C774" s="105"/>
      <c r="D774" s="106"/>
      <c r="E774" s="107"/>
      <c r="F774" s="228"/>
      <c r="G774" s="109"/>
      <c r="H774" s="109"/>
      <c r="I774" s="110"/>
      <c r="J774" s="110"/>
      <c r="K774" s="110"/>
      <c r="L774" s="110"/>
      <c r="M774" s="110"/>
      <c r="N774" s="230"/>
    </row>
    <row r="775">
      <c r="A775" s="227"/>
      <c r="B775" s="103"/>
      <c r="C775" s="105"/>
      <c r="D775" s="106"/>
      <c r="E775" s="107"/>
      <c r="F775" s="228"/>
      <c r="G775" s="109"/>
      <c r="H775" s="109"/>
      <c r="I775" s="110"/>
      <c r="J775" s="110"/>
      <c r="K775" s="110"/>
      <c r="L775" s="110"/>
      <c r="M775" s="110"/>
      <c r="N775" s="230"/>
    </row>
    <row r="776">
      <c r="A776" s="227"/>
      <c r="B776" s="103"/>
      <c r="C776" s="105"/>
      <c r="D776" s="106"/>
      <c r="E776" s="107"/>
      <c r="F776" s="228"/>
      <c r="G776" s="109"/>
      <c r="H776" s="109"/>
      <c r="I776" s="110"/>
      <c r="J776" s="110"/>
      <c r="K776" s="110"/>
      <c r="L776" s="110"/>
      <c r="M776" s="110"/>
      <c r="N776" s="230"/>
    </row>
    <row r="777">
      <c r="A777" s="227"/>
      <c r="B777" s="103"/>
      <c r="C777" s="105"/>
      <c r="D777" s="106"/>
      <c r="E777" s="107"/>
      <c r="F777" s="228"/>
      <c r="G777" s="109"/>
      <c r="H777" s="109"/>
      <c r="I777" s="110"/>
      <c r="J777" s="110"/>
      <c r="K777" s="110"/>
      <c r="L777" s="110"/>
      <c r="M777" s="110"/>
      <c r="N777" s="230"/>
    </row>
    <row r="778">
      <c r="A778" s="227"/>
      <c r="B778" s="103"/>
      <c r="C778" s="105"/>
      <c r="D778" s="106"/>
      <c r="E778" s="107"/>
      <c r="F778" s="228"/>
      <c r="G778" s="109"/>
      <c r="H778" s="109"/>
      <c r="I778" s="110"/>
      <c r="J778" s="110"/>
      <c r="K778" s="110"/>
      <c r="L778" s="110"/>
      <c r="M778" s="110"/>
      <c r="N778" s="230"/>
    </row>
    <row r="779">
      <c r="A779" s="227"/>
      <c r="B779" s="103"/>
      <c r="C779" s="105"/>
      <c r="D779" s="106"/>
      <c r="E779" s="107"/>
      <c r="F779" s="228"/>
      <c r="G779" s="109"/>
      <c r="H779" s="109"/>
      <c r="I779" s="110"/>
      <c r="J779" s="110"/>
      <c r="K779" s="110"/>
      <c r="L779" s="110"/>
      <c r="M779" s="110"/>
      <c r="N779" s="230"/>
    </row>
    <row r="780">
      <c r="A780" s="227"/>
      <c r="B780" s="103"/>
      <c r="C780" s="105"/>
      <c r="D780" s="106"/>
      <c r="E780" s="107"/>
      <c r="F780" s="228"/>
      <c r="G780" s="109"/>
      <c r="H780" s="109"/>
      <c r="I780" s="110"/>
      <c r="J780" s="110"/>
      <c r="K780" s="110"/>
      <c r="L780" s="110"/>
      <c r="M780" s="110"/>
      <c r="N780" s="230"/>
    </row>
    <row r="781">
      <c r="A781" s="227"/>
      <c r="B781" s="103"/>
      <c r="C781" s="105"/>
      <c r="D781" s="106"/>
      <c r="E781" s="107"/>
      <c r="F781" s="228"/>
      <c r="G781" s="109"/>
      <c r="H781" s="109"/>
      <c r="I781" s="110"/>
      <c r="J781" s="110"/>
      <c r="K781" s="110"/>
      <c r="L781" s="110"/>
      <c r="M781" s="110"/>
      <c r="N781" s="230"/>
    </row>
    <row r="782">
      <c r="A782" s="227"/>
      <c r="B782" s="103"/>
      <c r="C782" s="105"/>
      <c r="D782" s="106"/>
      <c r="E782" s="107"/>
      <c r="F782" s="228"/>
      <c r="G782" s="109"/>
      <c r="H782" s="109"/>
      <c r="I782" s="110"/>
      <c r="J782" s="110"/>
      <c r="K782" s="110"/>
      <c r="L782" s="110"/>
      <c r="M782" s="110"/>
      <c r="N782" s="230"/>
    </row>
    <row r="783">
      <c r="A783" s="227"/>
      <c r="B783" s="103"/>
      <c r="C783" s="105"/>
      <c r="D783" s="106"/>
      <c r="E783" s="107"/>
      <c r="F783" s="228"/>
      <c r="G783" s="109"/>
      <c r="H783" s="109"/>
      <c r="I783" s="110"/>
      <c r="J783" s="110"/>
      <c r="K783" s="110"/>
      <c r="L783" s="110"/>
      <c r="M783" s="110"/>
      <c r="N783" s="230"/>
    </row>
    <row r="784">
      <c r="A784" s="227"/>
      <c r="B784" s="103"/>
      <c r="C784" s="105"/>
      <c r="D784" s="106"/>
      <c r="E784" s="107"/>
      <c r="F784" s="228"/>
      <c r="G784" s="109"/>
      <c r="H784" s="109"/>
      <c r="I784" s="110"/>
      <c r="J784" s="110"/>
      <c r="K784" s="110"/>
      <c r="L784" s="110"/>
      <c r="M784" s="110"/>
      <c r="N784" s="230"/>
    </row>
    <row r="785">
      <c r="A785" s="227"/>
      <c r="B785" s="103"/>
      <c r="C785" s="105"/>
      <c r="D785" s="106"/>
      <c r="E785" s="107"/>
      <c r="F785" s="228"/>
      <c r="G785" s="109"/>
      <c r="H785" s="109"/>
      <c r="I785" s="110"/>
      <c r="J785" s="110"/>
      <c r="K785" s="110"/>
      <c r="L785" s="110"/>
      <c r="M785" s="110"/>
      <c r="N785" s="230"/>
    </row>
    <row r="786">
      <c r="A786" s="227"/>
      <c r="B786" s="103"/>
      <c r="C786" s="105"/>
      <c r="D786" s="106"/>
      <c r="E786" s="107"/>
      <c r="F786" s="228"/>
      <c r="G786" s="109"/>
      <c r="H786" s="109"/>
      <c r="I786" s="110"/>
      <c r="J786" s="110"/>
      <c r="K786" s="110"/>
      <c r="L786" s="110"/>
      <c r="M786" s="110"/>
      <c r="N786" s="230"/>
    </row>
    <row r="787">
      <c r="A787" s="227"/>
      <c r="B787" s="103"/>
      <c r="C787" s="105"/>
      <c r="D787" s="106"/>
      <c r="E787" s="107"/>
      <c r="F787" s="228"/>
      <c r="G787" s="109"/>
      <c r="H787" s="109"/>
      <c r="I787" s="110"/>
      <c r="J787" s="110"/>
      <c r="K787" s="110"/>
      <c r="L787" s="110"/>
      <c r="M787" s="110"/>
      <c r="N787" s="230"/>
    </row>
    <row r="788">
      <c r="A788" s="227"/>
      <c r="B788" s="103"/>
      <c r="C788" s="105"/>
      <c r="D788" s="106"/>
      <c r="E788" s="107"/>
      <c r="F788" s="228"/>
      <c r="G788" s="109"/>
      <c r="H788" s="109"/>
      <c r="I788" s="110"/>
      <c r="J788" s="110"/>
      <c r="K788" s="110"/>
      <c r="L788" s="110"/>
      <c r="M788" s="110"/>
      <c r="N788" s="230"/>
    </row>
    <row r="789">
      <c r="A789" s="227"/>
      <c r="B789" s="103"/>
      <c r="C789" s="105"/>
      <c r="D789" s="106"/>
      <c r="E789" s="107"/>
      <c r="F789" s="228"/>
      <c r="G789" s="109"/>
      <c r="H789" s="109"/>
      <c r="I789" s="110"/>
      <c r="J789" s="110"/>
      <c r="K789" s="110"/>
      <c r="L789" s="110"/>
      <c r="M789" s="110"/>
      <c r="N789" s="230"/>
    </row>
    <row r="790">
      <c r="A790" s="227"/>
      <c r="B790" s="103"/>
      <c r="C790" s="105"/>
      <c r="D790" s="106"/>
      <c r="E790" s="107"/>
      <c r="F790" s="228"/>
      <c r="G790" s="109"/>
      <c r="H790" s="109"/>
      <c r="I790" s="110"/>
      <c r="J790" s="110"/>
      <c r="K790" s="110"/>
      <c r="L790" s="110"/>
      <c r="M790" s="110"/>
      <c r="N790" s="230"/>
    </row>
    <row r="791">
      <c r="A791" s="227"/>
      <c r="B791" s="103"/>
      <c r="C791" s="105"/>
      <c r="D791" s="106"/>
      <c r="E791" s="107"/>
      <c r="F791" s="228"/>
      <c r="G791" s="109"/>
      <c r="H791" s="109"/>
      <c r="I791" s="110"/>
      <c r="J791" s="110"/>
      <c r="K791" s="110"/>
      <c r="L791" s="110"/>
      <c r="M791" s="110"/>
      <c r="N791" s="230"/>
    </row>
    <row r="792">
      <c r="A792" s="227"/>
      <c r="B792" s="103"/>
      <c r="C792" s="105"/>
      <c r="D792" s="106"/>
      <c r="E792" s="107"/>
      <c r="F792" s="228"/>
      <c r="G792" s="109"/>
      <c r="H792" s="109"/>
      <c r="I792" s="110"/>
      <c r="J792" s="110"/>
      <c r="K792" s="110"/>
      <c r="L792" s="110"/>
      <c r="M792" s="110"/>
      <c r="N792" s="230"/>
    </row>
    <row r="793">
      <c r="A793" s="227"/>
      <c r="B793" s="103"/>
      <c r="C793" s="105"/>
      <c r="D793" s="106"/>
      <c r="E793" s="107"/>
      <c r="F793" s="228"/>
      <c r="G793" s="109"/>
      <c r="H793" s="109"/>
      <c r="I793" s="110"/>
      <c r="J793" s="110"/>
      <c r="K793" s="110"/>
      <c r="L793" s="110"/>
      <c r="M793" s="110"/>
      <c r="N793" s="230"/>
    </row>
    <row r="794">
      <c r="A794" s="227"/>
      <c r="B794" s="103"/>
      <c r="C794" s="105"/>
      <c r="D794" s="106"/>
      <c r="E794" s="107"/>
      <c r="F794" s="228"/>
      <c r="G794" s="109"/>
      <c r="H794" s="109"/>
      <c r="I794" s="110"/>
      <c r="J794" s="110"/>
      <c r="K794" s="110"/>
      <c r="L794" s="110"/>
      <c r="M794" s="110"/>
      <c r="N794" s="230"/>
    </row>
    <row r="795">
      <c r="A795" s="227"/>
      <c r="B795" s="103"/>
      <c r="C795" s="105"/>
      <c r="D795" s="106"/>
      <c r="E795" s="107"/>
      <c r="F795" s="228"/>
      <c r="G795" s="109"/>
      <c r="H795" s="109"/>
      <c r="I795" s="110"/>
      <c r="J795" s="110"/>
      <c r="K795" s="110"/>
      <c r="L795" s="110"/>
      <c r="M795" s="110"/>
      <c r="N795" s="230"/>
    </row>
    <row r="796">
      <c r="A796" s="227"/>
      <c r="B796" s="103"/>
      <c r="C796" s="105"/>
      <c r="D796" s="106"/>
      <c r="E796" s="107"/>
      <c r="F796" s="228"/>
      <c r="G796" s="109"/>
      <c r="H796" s="109"/>
      <c r="I796" s="110"/>
      <c r="J796" s="110"/>
      <c r="K796" s="110"/>
      <c r="L796" s="110"/>
      <c r="M796" s="110"/>
      <c r="N796" s="230"/>
    </row>
    <row r="797">
      <c r="A797" s="227"/>
      <c r="B797" s="103"/>
      <c r="C797" s="105"/>
      <c r="D797" s="106"/>
      <c r="E797" s="107"/>
      <c r="F797" s="228"/>
      <c r="G797" s="109"/>
      <c r="H797" s="109"/>
      <c r="I797" s="110"/>
      <c r="J797" s="110"/>
      <c r="K797" s="110"/>
      <c r="L797" s="110"/>
      <c r="M797" s="110"/>
      <c r="N797" s="230"/>
    </row>
    <row r="798">
      <c r="A798" s="227"/>
      <c r="B798" s="103"/>
      <c r="C798" s="105"/>
      <c r="D798" s="106"/>
      <c r="E798" s="107"/>
      <c r="F798" s="228"/>
      <c r="G798" s="109"/>
      <c r="H798" s="109"/>
      <c r="I798" s="110"/>
      <c r="J798" s="110"/>
      <c r="K798" s="110"/>
      <c r="L798" s="110"/>
      <c r="M798" s="110"/>
      <c r="N798" s="230"/>
    </row>
    <row r="799">
      <c r="A799" s="227"/>
      <c r="B799" s="103"/>
      <c r="C799" s="105"/>
      <c r="D799" s="106"/>
      <c r="E799" s="107"/>
      <c r="F799" s="228"/>
      <c r="G799" s="109"/>
      <c r="H799" s="109"/>
      <c r="I799" s="110"/>
      <c r="J799" s="110"/>
      <c r="K799" s="110"/>
      <c r="L799" s="110"/>
      <c r="M799" s="110"/>
      <c r="N799" s="230"/>
    </row>
    <row r="800">
      <c r="A800" s="227"/>
      <c r="B800" s="103"/>
      <c r="C800" s="105"/>
      <c r="D800" s="106"/>
      <c r="E800" s="107"/>
      <c r="F800" s="228"/>
      <c r="G800" s="109"/>
      <c r="H800" s="109"/>
      <c r="I800" s="110"/>
      <c r="J800" s="110"/>
      <c r="K800" s="110"/>
      <c r="L800" s="110"/>
      <c r="M800" s="110"/>
      <c r="N800" s="230"/>
    </row>
    <row r="801">
      <c r="A801" s="227"/>
      <c r="B801" s="103"/>
      <c r="C801" s="105"/>
      <c r="D801" s="106"/>
      <c r="E801" s="107"/>
      <c r="F801" s="228"/>
      <c r="G801" s="109"/>
      <c r="H801" s="109"/>
      <c r="I801" s="110"/>
      <c r="J801" s="110"/>
      <c r="K801" s="110"/>
      <c r="L801" s="110"/>
      <c r="M801" s="110"/>
      <c r="N801" s="230"/>
    </row>
    <row r="802">
      <c r="A802" s="227"/>
      <c r="B802" s="103"/>
      <c r="C802" s="105"/>
      <c r="D802" s="106"/>
      <c r="E802" s="107"/>
      <c r="F802" s="228"/>
      <c r="G802" s="109"/>
      <c r="H802" s="109"/>
      <c r="I802" s="110"/>
      <c r="J802" s="110"/>
      <c r="K802" s="110"/>
      <c r="L802" s="110"/>
      <c r="M802" s="110"/>
      <c r="N802" s="230"/>
    </row>
    <row r="803">
      <c r="A803" s="227"/>
      <c r="B803" s="103"/>
      <c r="C803" s="105"/>
      <c r="D803" s="106"/>
      <c r="E803" s="107"/>
      <c r="F803" s="228"/>
      <c r="G803" s="109"/>
      <c r="H803" s="109"/>
      <c r="I803" s="110"/>
      <c r="J803" s="110"/>
      <c r="K803" s="110"/>
      <c r="L803" s="110"/>
      <c r="M803" s="110"/>
      <c r="N803" s="230"/>
    </row>
    <row r="804">
      <c r="A804" s="227"/>
      <c r="B804" s="103"/>
      <c r="C804" s="105"/>
      <c r="D804" s="106"/>
      <c r="E804" s="107"/>
      <c r="F804" s="228"/>
      <c r="G804" s="109"/>
      <c r="H804" s="109"/>
      <c r="I804" s="110"/>
      <c r="J804" s="110"/>
      <c r="K804" s="110"/>
      <c r="L804" s="110"/>
      <c r="M804" s="110"/>
      <c r="N804" s="230"/>
    </row>
    <row r="805">
      <c r="A805" s="227"/>
      <c r="B805" s="103"/>
      <c r="C805" s="105"/>
      <c r="D805" s="106"/>
      <c r="E805" s="107"/>
      <c r="F805" s="228"/>
      <c r="G805" s="109"/>
      <c r="H805" s="109"/>
      <c r="I805" s="110"/>
      <c r="J805" s="110"/>
      <c r="K805" s="110"/>
      <c r="L805" s="110"/>
      <c r="M805" s="110"/>
      <c r="N805" s="230"/>
    </row>
    <row r="806">
      <c r="A806" s="227"/>
      <c r="B806" s="103"/>
      <c r="C806" s="105"/>
      <c r="D806" s="106"/>
      <c r="E806" s="107"/>
      <c r="F806" s="228"/>
      <c r="G806" s="109"/>
      <c r="H806" s="109"/>
      <c r="I806" s="110"/>
      <c r="J806" s="110"/>
      <c r="K806" s="110"/>
      <c r="L806" s="110"/>
      <c r="M806" s="110"/>
      <c r="N806" s="230"/>
    </row>
    <row r="807">
      <c r="A807" s="227"/>
      <c r="B807" s="103"/>
      <c r="C807" s="105"/>
      <c r="D807" s="106"/>
      <c r="E807" s="107"/>
      <c r="F807" s="228"/>
      <c r="G807" s="109"/>
      <c r="H807" s="109"/>
      <c r="I807" s="110"/>
      <c r="J807" s="110"/>
      <c r="K807" s="110"/>
      <c r="L807" s="110"/>
      <c r="M807" s="110"/>
      <c r="N807" s="230"/>
    </row>
    <row r="808">
      <c r="A808" s="227"/>
      <c r="B808" s="103"/>
      <c r="C808" s="105"/>
      <c r="D808" s="106"/>
      <c r="E808" s="107"/>
      <c r="F808" s="228"/>
      <c r="G808" s="109"/>
      <c r="H808" s="109"/>
      <c r="I808" s="110"/>
      <c r="J808" s="110"/>
      <c r="K808" s="110"/>
      <c r="L808" s="110"/>
      <c r="M808" s="110"/>
      <c r="N808" s="230"/>
    </row>
    <row r="809">
      <c r="A809" s="227"/>
      <c r="B809" s="103"/>
      <c r="C809" s="105"/>
      <c r="D809" s="106"/>
      <c r="E809" s="107"/>
      <c r="F809" s="228"/>
      <c r="G809" s="109"/>
      <c r="H809" s="109"/>
      <c r="I809" s="110"/>
      <c r="J809" s="110"/>
      <c r="K809" s="110"/>
      <c r="L809" s="110"/>
      <c r="M809" s="110"/>
      <c r="N809" s="230"/>
    </row>
    <row r="810">
      <c r="A810" s="227"/>
      <c r="B810" s="103"/>
      <c r="C810" s="105"/>
      <c r="D810" s="106"/>
      <c r="E810" s="107"/>
      <c r="F810" s="228"/>
      <c r="G810" s="109"/>
      <c r="H810" s="109"/>
      <c r="I810" s="110"/>
      <c r="J810" s="110"/>
      <c r="K810" s="110"/>
      <c r="L810" s="110"/>
      <c r="M810" s="110"/>
      <c r="N810" s="230"/>
    </row>
    <row r="811">
      <c r="A811" s="227"/>
      <c r="B811" s="103"/>
      <c r="C811" s="105"/>
      <c r="D811" s="106"/>
      <c r="E811" s="107"/>
      <c r="F811" s="228"/>
      <c r="G811" s="109"/>
      <c r="H811" s="109"/>
      <c r="I811" s="110"/>
      <c r="J811" s="110"/>
      <c r="K811" s="110"/>
      <c r="L811" s="110"/>
      <c r="M811" s="110"/>
      <c r="N811" s="230"/>
    </row>
    <row r="812">
      <c r="A812" s="227"/>
      <c r="B812" s="103"/>
      <c r="C812" s="105"/>
      <c r="D812" s="106"/>
      <c r="E812" s="107"/>
      <c r="F812" s="228"/>
      <c r="G812" s="109"/>
      <c r="H812" s="109"/>
      <c r="I812" s="110"/>
      <c r="J812" s="110"/>
      <c r="K812" s="110"/>
      <c r="L812" s="110"/>
      <c r="M812" s="110"/>
      <c r="N812" s="230"/>
    </row>
    <row r="813">
      <c r="A813" s="227"/>
      <c r="B813" s="103"/>
      <c r="C813" s="105"/>
      <c r="D813" s="106"/>
      <c r="E813" s="107"/>
      <c r="F813" s="228"/>
      <c r="G813" s="109"/>
      <c r="H813" s="109"/>
      <c r="I813" s="110"/>
      <c r="J813" s="110"/>
      <c r="K813" s="110"/>
      <c r="L813" s="110"/>
      <c r="M813" s="110"/>
      <c r="N813" s="230"/>
    </row>
    <row r="814">
      <c r="A814" s="227"/>
      <c r="B814" s="103"/>
      <c r="C814" s="105"/>
      <c r="D814" s="106"/>
      <c r="E814" s="107"/>
      <c r="F814" s="228"/>
      <c r="G814" s="109"/>
      <c r="H814" s="109"/>
      <c r="I814" s="110"/>
      <c r="J814" s="110"/>
      <c r="K814" s="110"/>
      <c r="L814" s="110"/>
      <c r="M814" s="110"/>
      <c r="N814" s="230"/>
    </row>
    <row r="815">
      <c r="A815" s="227"/>
      <c r="B815" s="103"/>
      <c r="C815" s="105"/>
      <c r="D815" s="106"/>
      <c r="E815" s="107"/>
      <c r="F815" s="228"/>
      <c r="G815" s="109"/>
      <c r="H815" s="109"/>
      <c r="I815" s="110"/>
      <c r="J815" s="110"/>
      <c r="K815" s="110"/>
      <c r="L815" s="110"/>
      <c r="M815" s="110"/>
      <c r="N815" s="230"/>
    </row>
    <row r="816">
      <c r="A816" s="227"/>
      <c r="B816" s="103"/>
      <c r="C816" s="105"/>
      <c r="D816" s="106"/>
      <c r="E816" s="107"/>
      <c r="F816" s="228"/>
      <c r="G816" s="109"/>
      <c r="H816" s="109"/>
      <c r="I816" s="110"/>
      <c r="J816" s="110"/>
      <c r="K816" s="110"/>
      <c r="L816" s="110"/>
      <c r="M816" s="110"/>
      <c r="N816" s="230"/>
    </row>
    <row r="817">
      <c r="A817" s="227"/>
      <c r="B817" s="103"/>
      <c r="C817" s="105"/>
      <c r="D817" s="106"/>
      <c r="E817" s="107"/>
      <c r="F817" s="228"/>
      <c r="G817" s="109"/>
      <c r="H817" s="109"/>
      <c r="I817" s="110"/>
      <c r="J817" s="110"/>
      <c r="K817" s="110"/>
      <c r="L817" s="110"/>
      <c r="M817" s="110"/>
      <c r="N817" s="230"/>
    </row>
    <row r="818">
      <c r="A818" s="227"/>
      <c r="B818" s="103"/>
      <c r="C818" s="105"/>
      <c r="D818" s="106"/>
      <c r="E818" s="107"/>
      <c r="F818" s="228"/>
      <c r="G818" s="109"/>
      <c r="H818" s="109"/>
      <c r="I818" s="110"/>
      <c r="J818" s="110"/>
      <c r="K818" s="110"/>
      <c r="L818" s="110"/>
      <c r="M818" s="110"/>
      <c r="N818" s="230"/>
    </row>
    <row r="819">
      <c r="A819" s="227"/>
      <c r="B819" s="103"/>
      <c r="C819" s="105"/>
      <c r="D819" s="106"/>
      <c r="E819" s="107"/>
      <c r="F819" s="228"/>
      <c r="G819" s="109"/>
      <c r="H819" s="109"/>
      <c r="I819" s="110"/>
      <c r="J819" s="110"/>
      <c r="K819" s="110"/>
      <c r="L819" s="110"/>
      <c r="M819" s="110"/>
      <c r="N819" s="230"/>
    </row>
    <row r="820">
      <c r="A820" s="227"/>
      <c r="B820" s="103"/>
      <c r="C820" s="105"/>
      <c r="D820" s="106"/>
      <c r="E820" s="107"/>
      <c r="F820" s="228"/>
      <c r="G820" s="109"/>
      <c r="H820" s="109"/>
      <c r="I820" s="110"/>
      <c r="J820" s="110"/>
      <c r="K820" s="110"/>
      <c r="L820" s="110"/>
      <c r="M820" s="110"/>
      <c r="N820" s="230"/>
    </row>
    <row r="821">
      <c r="A821" s="227"/>
      <c r="B821" s="103"/>
      <c r="C821" s="105"/>
      <c r="D821" s="106"/>
      <c r="E821" s="107"/>
      <c r="F821" s="228"/>
      <c r="G821" s="109"/>
      <c r="H821" s="109"/>
      <c r="I821" s="110"/>
      <c r="J821" s="110"/>
      <c r="K821" s="110"/>
      <c r="L821" s="110"/>
      <c r="M821" s="110"/>
      <c r="N821" s="230"/>
    </row>
    <row r="822">
      <c r="A822" s="227"/>
      <c r="B822" s="103"/>
      <c r="C822" s="105"/>
      <c r="D822" s="106"/>
      <c r="E822" s="107"/>
      <c r="F822" s="228"/>
      <c r="G822" s="109"/>
      <c r="H822" s="109"/>
      <c r="I822" s="110"/>
      <c r="J822" s="110"/>
      <c r="K822" s="110"/>
      <c r="L822" s="110"/>
      <c r="M822" s="110"/>
      <c r="N822" s="230"/>
    </row>
    <row r="823">
      <c r="A823" s="227"/>
      <c r="B823" s="103"/>
      <c r="C823" s="105"/>
      <c r="D823" s="106"/>
      <c r="E823" s="107"/>
      <c r="F823" s="228"/>
      <c r="G823" s="109"/>
      <c r="H823" s="109"/>
      <c r="I823" s="110"/>
      <c r="J823" s="110"/>
      <c r="K823" s="110"/>
      <c r="L823" s="110"/>
      <c r="M823" s="110"/>
      <c r="N823" s="230"/>
    </row>
    <row r="824">
      <c r="A824" s="227"/>
      <c r="B824" s="103"/>
      <c r="C824" s="105"/>
      <c r="D824" s="106"/>
      <c r="E824" s="107"/>
      <c r="F824" s="228"/>
      <c r="G824" s="109"/>
      <c r="H824" s="109"/>
      <c r="I824" s="110"/>
      <c r="J824" s="110"/>
      <c r="K824" s="110"/>
      <c r="L824" s="110"/>
      <c r="M824" s="110"/>
      <c r="N824" s="230"/>
    </row>
    <row r="825">
      <c r="A825" s="227"/>
      <c r="B825" s="103"/>
      <c r="C825" s="105"/>
      <c r="D825" s="106"/>
      <c r="E825" s="107"/>
      <c r="F825" s="228"/>
      <c r="G825" s="109"/>
      <c r="H825" s="109"/>
      <c r="I825" s="110"/>
      <c r="J825" s="110"/>
      <c r="K825" s="110"/>
      <c r="L825" s="110"/>
      <c r="M825" s="110"/>
      <c r="N825" s="230"/>
    </row>
    <row r="826">
      <c r="A826" s="227"/>
      <c r="B826" s="103"/>
      <c r="C826" s="105"/>
      <c r="D826" s="106"/>
      <c r="E826" s="107"/>
      <c r="F826" s="228"/>
      <c r="G826" s="109"/>
      <c r="H826" s="109"/>
      <c r="I826" s="110"/>
      <c r="J826" s="110"/>
      <c r="K826" s="110"/>
      <c r="L826" s="110"/>
      <c r="M826" s="110"/>
      <c r="N826" s="230"/>
    </row>
    <row r="827">
      <c r="A827" s="227"/>
      <c r="B827" s="103"/>
      <c r="C827" s="105"/>
      <c r="D827" s="106"/>
      <c r="E827" s="107"/>
      <c r="F827" s="228"/>
      <c r="G827" s="109"/>
      <c r="H827" s="109"/>
      <c r="I827" s="110"/>
      <c r="J827" s="110"/>
      <c r="K827" s="110"/>
      <c r="L827" s="110"/>
      <c r="M827" s="110"/>
      <c r="N827" s="230"/>
    </row>
    <row r="828">
      <c r="A828" s="227"/>
      <c r="B828" s="103"/>
      <c r="C828" s="105"/>
      <c r="D828" s="106"/>
      <c r="E828" s="107"/>
      <c r="F828" s="228"/>
      <c r="G828" s="109"/>
      <c r="H828" s="109"/>
      <c r="I828" s="110"/>
      <c r="J828" s="110"/>
      <c r="K828" s="110"/>
      <c r="L828" s="110"/>
      <c r="M828" s="110"/>
      <c r="N828" s="230"/>
    </row>
    <row r="829">
      <c r="A829" s="227"/>
      <c r="B829" s="103"/>
      <c r="C829" s="105"/>
      <c r="D829" s="106"/>
      <c r="E829" s="107"/>
      <c r="F829" s="228"/>
      <c r="G829" s="109"/>
      <c r="H829" s="109"/>
      <c r="I829" s="110"/>
      <c r="J829" s="110"/>
      <c r="K829" s="110"/>
      <c r="L829" s="110"/>
      <c r="M829" s="110"/>
      <c r="N829" s="230"/>
    </row>
    <row r="830">
      <c r="A830" s="227"/>
      <c r="B830" s="103"/>
      <c r="C830" s="105"/>
      <c r="D830" s="106"/>
      <c r="E830" s="107"/>
      <c r="F830" s="228"/>
      <c r="G830" s="109"/>
      <c r="H830" s="109"/>
      <c r="I830" s="110"/>
      <c r="J830" s="110"/>
      <c r="K830" s="110"/>
      <c r="L830" s="110"/>
      <c r="M830" s="110"/>
      <c r="N830" s="230"/>
    </row>
    <row r="831">
      <c r="A831" s="227"/>
      <c r="B831" s="103"/>
      <c r="C831" s="105"/>
      <c r="D831" s="106"/>
      <c r="E831" s="107"/>
      <c r="F831" s="228"/>
      <c r="G831" s="109"/>
      <c r="H831" s="109"/>
      <c r="I831" s="110"/>
      <c r="J831" s="110"/>
      <c r="K831" s="110"/>
      <c r="L831" s="110"/>
      <c r="M831" s="110"/>
      <c r="N831" s="230"/>
    </row>
    <row r="832">
      <c r="A832" s="227"/>
      <c r="B832" s="103"/>
      <c r="C832" s="105"/>
      <c r="D832" s="106"/>
      <c r="E832" s="107"/>
      <c r="F832" s="228"/>
      <c r="G832" s="109"/>
      <c r="H832" s="109"/>
      <c r="I832" s="110"/>
      <c r="J832" s="110"/>
      <c r="K832" s="110"/>
      <c r="L832" s="110"/>
      <c r="M832" s="110"/>
      <c r="N832" s="230"/>
    </row>
    <row r="833">
      <c r="A833" s="227"/>
      <c r="B833" s="103"/>
      <c r="C833" s="105"/>
      <c r="D833" s="106"/>
      <c r="E833" s="107"/>
      <c r="F833" s="228"/>
      <c r="G833" s="109"/>
      <c r="H833" s="109"/>
      <c r="I833" s="110"/>
      <c r="J833" s="110"/>
      <c r="K833" s="110"/>
      <c r="L833" s="110"/>
      <c r="M833" s="110"/>
      <c r="N833" s="230"/>
    </row>
    <row r="834">
      <c r="A834" s="227"/>
      <c r="B834" s="103"/>
      <c r="C834" s="105"/>
      <c r="D834" s="106"/>
      <c r="E834" s="107"/>
      <c r="F834" s="228"/>
      <c r="G834" s="109"/>
      <c r="H834" s="109"/>
      <c r="I834" s="110"/>
      <c r="J834" s="110"/>
      <c r="K834" s="110"/>
      <c r="L834" s="110"/>
      <c r="M834" s="110"/>
      <c r="N834" s="230"/>
    </row>
    <row r="835">
      <c r="A835" s="227"/>
      <c r="B835" s="103"/>
      <c r="C835" s="105"/>
      <c r="D835" s="106"/>
      <c r="E835" s="107"/>
      <c r="F835" s="228"/>
      <c r="G835" s="109"/>
      <c r="H835" s="109"/>
      <c r="I835" s="110"/>
      <c r="J835" s="110"/>
      <c r="K835" s="110"/>
      <c r="L835" s="110"/>
      <c r="M835" s="110"/>
      <c r="N835" s="230"/>
    </row>
    <row r="836">
      <c r="A836" s="227"/>
      <c r="B836" s="103"/>
      <c r="C836" s="105"/>
      <c r="D836" s="106"/>
      <c r="E836" s="107"/>
      <c r="F836" s="228"/>
      <c r="G836" s="109"/>
      <c r="H836" s="109"/>
      <c r="I836" s="110"/>
      <c r="J836" s="110"/>
      <c r="K836" s="110"/>
      <c r="L836" s="110"/>
      <c r="M836" s="110"/>
      <c r="N836" s="230"/>
    </row>
    <row r="837">
      <c r="A837" s="227"/>
      <c r="B837" s="103"/>
      <c r="C837" s="105"/>
      <c r="D837" s="106"/>
      <c r="E837" s="107"/>
      <c r="F837" s="228"/>
      <c r="G837" s="109"/>
      <c r="H837" s="109"/>
      <c r="I837" s="110"/>
      <c r="J837" s="110"/>
      <c r="K837" s="110"/>
      <c r="L837" s="110"/>
      <c r="M837" s="110"/>
      <c r="N837" s="230"/>
    </row>
    <row r="838">
      <c r="A838" s="227"/>
      <c r="B838" s="103"/>
      <c r="C838" s="105"/>
      <c r="D838" s="106"/>
      <c r="E838" s="107"/>
      <c r="F838" s="228"/>
      <c r="G838" s="109"/>
      <c r="H838" s="109"/>
      <c r="I838" s="110"/>
      <c r="J838" s="110"/>
      <c r="K838" s="110"/>
      <c r="L838" s="110"/>
      <c r="M838" s="110"/>
      <c r="N838" s="230"/>
    </row>
    <row r="839">
      <c r="A839" s="227"/>
      <c r="B839" s="103"/>
      <c r="C839" s="105"/>
      <c r="D839" s="106"/>
      <c r="E839" s="107"/>
      <c r="F839" s="228"/>
      <c r="G839" s="109"/>
      <c r="H839" s="109"/>
      <c r="I839" s="110"/>
      <c r="J839" s="110"/>
      <c r="K839" s="110"/>
      <c r="L839" s="110"/>
      <c r="M839" s="110"/>
      <c r="N839" s="230"/>
    </row>
    <row r="840">
      <c r="A840" s="227"/>
      <c r="B840" s="103"/>
      <c r="C840" s="105"/>
      <c r="D840" s="106"/>
      <c r="E840" s="107"/>
      <c r="F840" s="228"/>
      <c r="G840" s="109"/>
      <c r="H840" s="109"/>
      <c r="I840" s="110"/>
      <c r="J840" s="110"/>
      <c r="K840" s="110"/>
      <c r="L840" s="110"/>
      <c r="M840" s="110"/>
      <c r="N840" s="230"/>
    </row>
    <row r="841">
      <c r="A841" s="227"/>
      <c r="B841" s="103"/>
      <c r="C841" s="105"/>
      <c r="D841" s="106"/>
      <c r="E841" s="107"/>
      <c r="F841" s="228"/>
      <c r="G841" s="109"/>
      <c r="H841" s="109"/>
      <c r="I841" s="110"/>
      <c r="J841" s="110"/>
      <c r="K841" s="110"/>
      <c r="L841" s="110"/>
      <c r="M841" s="110"/>
      <c r="N841" s="230"/>
    </row>
    <row r="842">
      <c r="A842" s="227"/>
      <c r="B842" s="103"/>
      <c r="C842" s="105"/>
      <c r="D842" s="106"/>
      <c r="E842" s="107"/>
      <c r="F842" s="228"/>
      <c r="G842" s="109"/>
      <c r="H842" s="109"/>
      <c r="I842" s="110"/>
      <c r="J842" s="110"/>
      <c r="K842" s="110"/>
      <c r="L842" s="110"/>
      <c r="M842" s="110"/>
      <c r="N842" s="230"/>
    </row>
    <row r="843">
      <c r="A843" s="227"/>
      <c r="B843" s="103"/>
      <c r="C843" s="105"/>
      <c r="D843" s="106"/>
      <c r="E843" s="107"/>
      <c r="F843" s="228"/>
      <c r="G843" s="109"/>
      <c r="H843" s="109"/>
      <c r="I843" s="110"/>
      <c r="J843" s="110"/>
      <c r="K843" s="110"/>
      <c r="L843" s="110"/>
      <c r="M843" s="110"/>
      <c r="N843" s="230"/>
    </row>
    <row r="844">
      <c r="A844" s="227"/>
      <c r="B844" s="103"/>
      <c r="C844" s="105"/>
      <c r="D844" s="106"/>
      <c r="E844" s="107"/>
      <c r="F844" s="228"/>
      <c r="G844" s="109"/>
      <c r="H844" s="109"/>
      <c r="I844" s="110"/>
      <c r="J844" s="110"/>
      <c r="K844" s="110"/>
      <c r="L844" s="110"/>
      <c r="M844" s="110"/>
      <c r="N844" s="230"/>
    </row>
    <row r="845">
      <c r="A845" s="227"/>
      <c r="B845" s="103"/>
      <c r="C845" s="105"/>
      <c r="D845" s="106"/>
      <c r="E845" s="107"/>
      <c r="F845" s="228"/>
      <c r="G845" s="109"/>
      <c r="H845" s="109"/>
      <c r="I845" s="110"/>
      <c r="J845" s="110"/>
      <c r="K845" s="110"/>
      <c r="L845" s="110"/>
      <c r="M845" s="110"/>
      <c r="N845" s="230"/>
    </row>
    <row r="846">
      <c r="A846" s="227"/>
      <c r="B846" s="103"/>
      <c r="C846" s="105"/>
      <c r="D846" s="106"/>
      <c r="E846" s="107"/>
      <c r="F846" s="228"/>
      <c r="G846" s="109"/>
      <c r="H846" s="109"/>
      <c r="I846" s="110"/>
      <c r="J846" s="110"/>
      <c r="K846" s="110"/>
      <c r="L846" s="110"/>
      <c r="M846" s="110"/>
      <c r="N846" s="230"/>
    </row>
    <row r="847">
      <c r="A847" s="227"/>
      <c r="B847" s="103"/>
      <c r="C847" s="105"/>
      <c r="D847" s="106"/>
      <c r="E847" s="107"/>
      <c r="F847" s="228"/>
      <c r="G847" s="109"/>
      <c r="H847" s="109"/>
      <c r="I847" s="110"/>
      <c r="J847" s="110"/>
      <c r="K847" s="110"/>
      <c r="L847" s="110"/>
      <c r="M847" s="110"/>
      <c r="N847" s="230"/>
    </row>
    <row r="848">
      <c r="A848" s="227"/>
      <c r="B848" s="103"/>
      <c r="C848" s="105"/>
      <c r="D848" s="106"/>
      <c r="E848" s="107"/>
      <c r="F848" s="228"/>
      <c r="G848" s="109"/>
      <c r="H848" s="109"/>
      <c r="I848" s="110"/>
      <c r="J848" s="110"/>
      <c r="K848" s="110"/>
      <c r="L848" s="110"/>
      <c r="M848" s="110"/>
      <c r="N848" s="230"/>
    </row>
    <row r="849">
      <c r="A849" s="227"/>
      <c r="B849" s="103"/>
      <c r="C849" s="105"/>
      <c r="D849" s="106"/>
      <c r="E849" s="107"/>
      <c r="F849" s="228"/>
      <c r="G849" s="109"/>
      <c r="H849" s="109"/>
      <c r="I849" s="110"/>
      <c r="J849" s="110"/>
      <c r="K849" s="110"/>
      <c r="L849" s="110"/>
      <c r="M849" s="110"/>
      <c r="N849" s="230"/>
    </row>
    <row r="850">
      <c r="A850" s="227"/>
      <c r="B850" s="103"/>
      <c r="C850" s="105"/>
      <c r="D850" s="106"/>
      <c r="E850" s="107"/>
      <c r="F850" s="228"/>
      <c r="G850" s="109"/>
      <c r="H850" s="109"/>
      <c r="I850" s="110"/>
      <c r="J850" s="110"/>
      <c r="K850" s="110"/>
      <c r="L850" s="110"/>
      <c r="M850" s="110"/>
      <c r="N850" s="230"/>
    </row>
    <row r="851">
      <c r="A851" s="227"/>
      <c r="B851" s="103"/>
      <c r="C851" s="105"/>
      <c r="D851" s="106"/>
      <c r="E851" s="107"/>
      <c r="F851" s="228"/>
      <c r="G851" s="109"/>
      <c r="H851" s="109"/>
      <c r="I851" s="110"/>
      <c r="J851" s="110"/>
      <c r="K851" s="110"/>
      <c r="L851" s="110"/>
      <c r="M851" s="110"/>
      <c r="N851" s="230"/>
    </row>
    <row r="852">
      <c r="A852" s="227"/>
      <c r="B852" s="103"/>
      <c r="C852" s="105"/>
      <c r="D852" s="106"/>
      <c r="E852" s="107"/>
      <c r="F852" s="228"/>
      <c r="G852" s="109"/>
      <c r="H852" s="109"/>
      <c r="I852" s="110"/>
      <c r="J852" s="110"/>
      <c r="K852" s="110"/>
      <c r="L852" s="110"/>
      <c r="M852" s="110"/>
      <c r="N852" s="230"/>
    </row>
    <row r="853">
      <c r="A853" s="227"/>
      <c r="B853" s="103"/>
      <c r="C853" s="105"/>
      <c r="D853" s="106"/>
      <c r="E853" s="107"/>
      <c r="F853" s="228"/>
      <c r="G853" s="109"/>
      <c r="H853" s="109"/>
      <c r="I853" s="110"/>
      <c r="J853" s="110"/>
      <c r="K853" s="110"/>
      <c r="L853" s="110"/>
      <c r="M853" s="110"/>
      <c r="N853" s="230"/>
    </row>
    <row r="854">
      <c r="A854" s="227"/>
      <c r="B854" s="103"/>
      <c r="C854" s="105"/>
      <c r="D854" s="106"/>
      <c r="E854" s="107"/>
      <c r="F854" s="228"/>
      <c r="G854" s="109"/>
      <c r="H854" s="109"/>
      <c r="I854" s="110"/>
      <c r="J854" s="110"/>
      <c r="K854" s="110"/>
      <c r="L854" s="110"/>
      <c r="M854" s="110"/>
      <c r="N854" s="230"/>
    </row>
    <row r="855">
      <c r="A855" s="227"/>
      <c r="B855" s="103"/>
      <c r="C855" s="105"/>
      <c r="D855" s="106"/>
      <c r="E855" s="107"/>
      <c r="F855" s="228"/>
      <c r="G855" s="109"/>
      <c r="H855" s="109"/>
      <c r="I855" s="110"/>
      <c r="J855" s="110"/>
      <c r="K855" s="110"/>
      <c r="L855" s="110"/>
      <c r="M855" s="110"/>
      <c r="N855" s="230"/>
    </row>
    <row r="856">
      <c r="A856" s="227"/>
      <c r="B856" s="103"/>
      <c r="C856" s="105"/>
      <c r="D856" s="106"/>
      <c r="E856" s="107"/>
      <c r="F856" s="228"/>
      <c r="G856" s="109"/>
      <c r="H856" s="109"/>
      <c r="I856" s="110"/>
      <c r="J856" s="110"/>
      <c r="K856" s="110"/>
      <c r="L856" s="110"/>
      <c r="M856" s="110"/>
      <c r="N856" s="230"/>
    </row>
    <row r="857">
      <c r="A857" s="227"/>
      <c r="B857" s="103"/>
      <c r="C857" s="105"/>
      <c r="D857" s="106"/>
      <c r="E857" s="107"/>
      <c r="F857" s="228"/>
      <c r="G857" s="109"/>
      <c r="H857" s="109"/>
      <c r="I857" s="110"/>
      <c r="J857" s="110"/>
      <c r="K857" s="110"/>
      <c r="L857" s="110"/>
      <c r="M857" s="110"/>
      <c r="N857" s="230"/>
    </row>
    <row r="858">
      <c r="A858" s="227"/>
      <c r="B858" s="103"/>
      <c r="C858" s="105"/>
      <c r="D858" s="106"/>
      <c r="E858" s="107"/>
      <c r="F858" s="228"/>
      <c r="G858" s="109"/>
      <c r="H858" s="109"/>
      <c r="I858" s="110"/>
      <c r="J858" s="110"/>
      <c r="K858" s="110"/>
      <c r="L858" s="110"/>
      <c r="M858" s="110"/>
      <c r="N858" s="230"/>
    </row>
    <row r="859">
      <c r="A859" s="227"/>
      <c r="B859" s="103"/>
      <c r="C859" s="105"/>
      <c r="D859" s="106"/>
      <c r="E859" s="107"/>
      <c r="F859" s="228"/>
      <c r="G859" s="109"/>
      <c r="H859" s="109"/>
      <c r="I859" s="110"/>
      <c r="J859" s="110"/>
      <c r="K859" s="110"/>
      <c r="L859" s="110"/>
      <c r="M859" s="110"/>
      <c r="N859" s="230"/>
    </row>
    <row r="860">
      <c r="A860" s="227"/>
      <c r="B860" s="103"/>
      <c r="C860" s="105"/>
      <c r="D860" s="106"/>
      <c r="E860" s="107"/>
      <c r="F860" s="228"/>
      <c r="G860" s="109"/>
      <c r="H860" s="109"/>
      <c r="I860" s="110"/>
      <c r="J860" s="110"/>
      <c r="K860" s="110"/>
      <c r="L860" s="110"/>
      <c r="M860" s="110"/>
      <c r="N860" s="230"/>
    </row>
    <row r="861">
      <c r="A861" s="227"/>
      <c r="B861" s="103"/>
      <c r="C861" s="105"/>
      <c r="D861" s="106"/>
      <c r="E861" s="107"/>
      <c r="F861" s="228"/>
      <c r="G861" s="109"/>
      <c r="H861" s="109"/>
      <c r="I861" s="110"/>
      <c r="J861" s="110"/>
      <c r="K861" s="110"/>
      <c r="L861" s="110"/>
      <c r="M861" s="110"/>
      <c r="N861" s="230"/>
    </row>
    <row r="862">
      <c r="A862" s="227"/>
      <c r="B862" s="103"/>
      <c r="C862" s="105"/>
      <c r="D862" s="106"/>
      <c r="E862" s="107"/>
      <c r="F862" s="228"/>
      <c r="G862" s="109"/>
      <c r="H862" s="109"/>
      <c r="I862" s="110"/>
      <c r="J862" s="110"/>
      <c r="K862" s="110"/>
      <c r="L862" s="110"/>
      <c r="M862" s="110"/>
      <c r="N862" s="230"/>
    </row>
    <row r="863">
      <c r="A863" s="227"/>
      <c r="B863" s="103"/>
      <c r="C863" s="105"/>
      <c r="D863" s="106"/>
      <c r="E863" s="107"/>
      <c r="F863" s="228"/>
      <c r="G863" s="109"/>
      <c r="H863" s="109"/>
      <c r="I863" s="110"/>
      <c r="J863" s="110"/>
      <c r="K863" s="110"/>
      <c r="L863" s="110"/>
      <c r="M863" s="110"/>
      <c r="N863" s="230"/>
    </row>
    <row r="864">
      <c r="A864" s="227"/>
      <c r="B864" s="103"/>
      <c r="C864" s="105"/>
      <c r="D864" s="106"/>
      <c r="E864" s="107"/>
      <c r="F864" s="228"/>
      <c r="G864" s="109"/>
      <c r="H864" s="109"/>
      <c r="I864" s="110"/>
      <c r="J864" s="110"/>
      <c r="K864" s="110"/>
      <c r="L864" s="110"/>
      <c r="M864" s="110"/>
      <c r="N864" s="230"/>
    </row>
    <row r="865">
      <c r="A865" s="227"/>
      <c r="B865" s="103"/>
      <c r="C865" s="105"/>
      <c r="D865" s="106"/>
      <c r="E865" s="107"/>
      <c r="F865" s="228"/>
      <c r="G865" s="109"/>
      <c r="H865" s="109"/>
      <c r="I865" s="110"/>
      <c r="J865" s="110"/>
      <c r="K865" s="110"/>
      <c r="L865" s="110"/>
      <c r="M865" s="110"/>
      <c r="N865" s="230"/>
    </row>
    <row r="866">
      <c r="A866" s="227"/>
      <c r="B866" s="103"/>
      <c r="C866" s="105"/>
      <c r="D866" s="106"/>
      <c r="E866" s="107"/>
      <c r="F866" s="228"/>
      <c r="G866" s="109"/>
      <c r="H866" s="109"/>
      <c r="I866" s="110"/>
      <c r="J866" s="110"/>
      <c r="K866" s="110"/>
      <c r="L866" s="110"/>
      <c r="M866" s="110"/>
      <c r="N866" s="230"/>
    </row>
    <row r="867">
      <c r="A867" s="227"/>
      <c r="B867" s="103"/>
      <c r="C867" s="105"/>
      <c r="D867" s="106"/>
      <c r="E867" s="107"/>
      <c r="F867" s="228"/>
      <c r="G867" s="109"/>
      <c r="H867" s="109"/>
      <c r="I867" s="110"/>
      <c r="J867" s="110"/>
      <c r="K867" s="110"/>
      <c r="L867" s="110"/>
      <c r="M867" s="110"/>
      <c r="N867" s="230"/>
    </row>
    <row r="868">
      <c r="A868" s="227"/>
      <c r="B868" s="103"/>
      <c r="C868" s="105"/>
      <c r="D868" s="106"/>
      <c r="E868" s="107"/>
      <c r="F868" s="228"/>
      <c r="G868" s="109"/>
      <c r="H868" s="109"/>
      <c r="I868" s="110"/>
      <c r="J868" s="110"/>
      <c r="K868" s="110"/>
      <c r="L868" s="110"/>
      <c r="M868" s="110"/>
      <c r="N868" s="230"/>
    </row>
    <row r="869">
      <c r="A869" s="227"/>
      <c r="B869" s="103"/>
      <c r="C869" s="105"/>
      <c r="D869" s="106"/>
      <c r="E869" s="107"/>
      <c r="F869" s="228"/>
      <c r="G869" s="109"/>
      <c r="H869" s="109"/>
      <c r="I869" s="110"/>
      <c r="J869" s="110"/>
      <c r="K869" s="110"/>
      <c r="L869" s="110"/>
      <c r="M869" s="110"/>
      <c r="N869" s="230"/>
    </row>
    <row r="870">
      <c r="A870" s="227"/>
      <c r="B870" s="103"/>
      <c r="C870" s="105"/>
      <c r="D870" s="106"/>
      <c r="E870" s="107"/>
      <c r="F870" s="228"/>
      <c r="G870" s="109"/>
      <c r="H870" s="109"/>
      <c r="I870" s="110"/>
      <c r="J870" s="110"/>
      <c r="K870" s="110"/>
      <c r="L870" s="110"/>
      <c r="M870" s="110"/>
      <c r="N870" s="230"/>
    </row>
    <row r="871">
      <c r="A871" s="227"/>
      <c r="B871" s="103"/>
      <c r="C871" s="105"/>
      <c r="D871" s="106"/>
      <c r="E871" s="107"/>
      <c r="F871" s="228"/>
      <c r="G871" s="109"/>
      <c r="H871" s="109"/>
      <c r="I871" s="110"/>
      <c r="J871" s="110"/>
      <c r="K871" s="110"/>
      <c r="L871" s="110"/>
      <c r="M871" s="110"/>
      <c r="N871" s="230"/>
    </row>
    <row r="872">
      <c r="A872" s="227"/>
      <c r="B872" s="103"/>
      <c r="C872" s="105"/>
      <c r="D872" s="106"/>
      <c r="E872" s="107"/>
      <c r="F872" s="228"/>
      <c r="G872" s="109"/>
      <c r="H872" s="109"/>
      <c r="I872" s="110"/>
      <c r="J872" s="110"/>
      <c r="K872" s="110"/>
      <c r="L872" s="110"/>
      <c r="M872" s="110"/>
      <c r="N872" s="230"/>
    </row>
    <row r="873">
      <c r="A873" s="227"/>
      <c r="B873" s="103"/>
      <c r="C873" s="105"/>
      <c r="D873" s="106"/>
      <c r="E873" s="107"/>
      <c r="F873" s="228"/>
      <c r="G873" s="109"/>
      <c r="H873" s="109"/>
      <c r="I873" s="110"/>
      <c r="J873" s="110"/>
      <c r="K873" s="110"/>
      <c r="L873" s="110"/>
      <c r="M873" s="110"/>
      <c r="N873" s="230"/>
    </row>
    <row r="874">
      <c r="A874" s="227"/>
      <c r="B874" s="103"/>
      <c r="C874" s="105"/>
      <c r="D874" s="106"/>
      <c r="E874" s="107"/>
      <c r="F874" s="228"/>
      <c r="G874" s="109"/>
      <c r="H874" s="109"/>
      <c r="I874" s="110"/>
      <c r="J874" s="110"/>
      <c r="K874" s="110"/>
      <c r="L874" s="110"/>
      <c r="M874" s="110"/>
      <c r="N874" s="230"/>
    </row>
    <row r="875">
      <c r="A875" s="227"/>
      <c r="B875" s="103"/>
      <c r="C875" s="105"/>
      <c r="D875" s="106"/>
      <c r="E875" s="107"/>
      <c r="F875" s="228"/>
      <c r="G875" s="109"/>
      <c r="H875" s="109"/>
      <c r="I875" s="110"/>
      <c r="J875" s="110"/>
      <c r="K875" s="110"/>
      <c r="L875" s="110"/>
      <c r="M875" s="110"/>
      <c r="N875" s="230"/>
    </row>
    <row r="876">
      <c r="A876" s="227"/>
      <c r="B876" s="103"/>
      <c r="C876" s="105"/>
      <c r="D876" s="106"/>
      <c r="E876" s="107"/>
      <c r="F876" s="228"/>
      <c r="G876" s="109"/>
      <c r="H876" s="109"/>
      <c r="I876" s="110"/>
      <c r="J876" s="110"/>
      <c r="K876" s="110"/>
      <c r="L876" s="110"/>
      <c r="M876" s="110"/>
      <c r="N876" s="230"/>
    </row>
    <row r="877">
      <c r="A877" s="227"/>
      <c r="B877" s="103"/>
      <c r="C877" s="105"/>
      <c r="D877" s="106"/>
      <c r="E877" s="107"/>
      <c r="F877" s="228"/>
      <c r="G877" s="109"/>
      <c r="H877" s="109"/>
      <c r="I877" s="110"/>
      <c r="J877" s="110"/>
      <c r="K877" s="110"/>
      <c r="L877" s="110"/>
      <c r="M877" s="110"/>
      <c r="N877" s="230"/>
    </row>
    <row r="878">
      <c r="A878" s="227"/>
      <c r="B878" s="103"/>
      <c r="C878" s="105"/>
      <c r="D878" s="106"/>
      <c r="E878" s="107"/>
      <c r="F878" s="228"/>
      <c r="G878" s="109"/>
      <c r="H878" s="109"/>
      <c r="I878" s="110"/>
      <c r="J878" s="110"/>
      <c r="K878" s="110"/>
      <c r="L878" s="110"/>
      <c r="M878" s="110"/>
      <c r="N878" s="230"/>
    </row>
    <row r="879">
      <c r="A879" s="227"/>
      <c r="B879" s="103"/>
      <c r="C879" s="105"/>
      <c r="D879" s="106"/>
      <c r="E879" s="107"/>
      <c r="F879" s="228"/>
      <c r="G879" s="109"/>
      <c r="H879" s="109"/>
      <c r="I879" s="110"/>
      <c r="J879" s="110"/>
      <c r="K879" s="110"/>
      <c r="L879" s="110"/>
      <c r="M879" s="110"/>
      <c r="N879" s="230"/>
    </row>
    <row r="880">
      <c r="A880" s="227"/>
      <c r="B880" s="103"/>
      <c r="C880" s="105"/>
      <c r="D880" s="106"/>
      <c r="E880" s="107"/>
      <c r="F880" s="228"/>
      <c r="G880" s="109"/>
      <c r="H880" s="109"/>
      <c r="I880" s="110"/>
      <c r="J880" s="110"/>
      <c r="K880" s="110"/>
      <c r="L880" s="110"/>
      <c r="M880" s="110"/>
      <c r="N880" s="230"/>
    </row>
    <row r="881">
      <c r="A881" s="227"/>
      <c r="B881" s="103"/>
      <c r="C881" s="105"/>
      <c r="D881" s="106"/>
      <c r="E881" s="107"/>
      <c r="F881" s="228"/>
      <c r="G881" s="109"/>
      <c r="H881" s="109"/>
      <c r="I881" s="110"/>
      <c r="J881" s="110"/>
      <c r="K881" s="110"/>
      <c r="L881" s="110"/>
      <c r="M881" s="110"/>
      <c r="N881" s="230"/>
    </row>
    <row r="882">
      <c r="A882" s="227"/>
      <c r="B882" s="103"/>
      <c r="C882" s="105"/>
      <c r="D882" s="106"/>
      <c r="E882" s="107"/>
      <c r="F882" s="228"/>
      <c r="G882" s="109"/>
      <c r="H882" s="109"/>
      <c r="I882" s="110"/>
      <c r="J882" s="110"/>
      <c r="K882" s="110"/>
      <c r="L882" s="110"/>
      <c r="M882" s="110"/>
      <c r="N882" s="230"/>
    </row>
    <row r="883">
      <c r="A883" s="227"/>
      <c r="B883" s="103"/>
      <c r="C883" s="105"/>
      <c r="D883" s="106"/>
      <c r="E883" s="107"/>
      <c r="F883" s="228"/>
      <c r="G883" s="109"/>
      <c r="H883" s="109"/>
      <c r="I883" s="110"/>
      <c r="J883" s="110"/>
      <c r="K883" s="110"/>
      <c r="L883" s="110"/>
      <c r="M883" s="110"/>
      <c r="N883" s="230"/>
    </row>
    <row r="884">
      <c r="A884" s="227"/>
      <c r="B884" s="103"/>
      <c r="C884" s="105"/>
      <c r="D884" s="106"/>
      <c r="E884" s="107"/>
      <c r="F884" s="228"/>
      <c r="G884" s="109"/>
      <c r="H884" s="109"/>
      <c r="I884" s="110"/>
      <c r="J884" s="110"/>
      <c r="K884" s="110"/>
      <c r="L884" s="110"/>
      <c r="M884" s="110"/>
      <c r="N884" s="230"/>
    </row>
    <row r="885">
      <c r="A885" s="227"/>
      <c r="B885" s="103"/>
      <c r="C885" s="105"/>
      <c r="D885" s="106"/>
      <c r="E885" s="107"/>
      <c r="F885" s="228"/>
      <c r="G885" s="109"/>
      <c r="H885" s="109"/>
      <c r="I885" s="110"/>
      <c r="J885" s="110"/>
      <c r="K885" s="110"/>
      <c r="L885" s="110"/>
      <c r="M885" s="110"/>
      <c r="N885" s="230"/>
    </row>
    <row r="886">
      <c r="A886" s="227"/>
      <c r="B886" s="103"/>
      <c r="C886" s="105"/>
      <c r="D886" s="106"/>
      <c r="E886" s="107"/>
      <c r="F886" s="228"/>
      <c r="G886" s="109"/>
      <c r="H886" s="109"/>
      <c r="I886" s="110"/>
      <c r="J886" s="110"/>
      <c r="K886" s="110"/>
      <c r="L886" s="110"/>
      <c r="M886" s="110"/>
      <c r="N886" s="230"/>
    </row>
    <row r="887">
      <c r="A887" s="227"/>
      <c r="B887" s="103"/>
      <c r="C887" s="105"/>
      <c r="D887" s="106"/>
      <c r="E887" s="107"/>
      <c r="F887" s="228"/>
      <c r="G887" s="109"/>
      <c r="H887" s="109"/>
      <c r="I887" s="110"/>
      <c r="J887" s="110"/>
      <c r="K887" s="110"/>
      <c r="L887" s="110"/>
      <c r="M887" s="110"/>
      <c r="N887" s="230"/>
    </row>
    <row r="888">
      <c r="A888" s="227"/>
      <c r="B888" s="103"/>
      <c r="C888" s="105"/>
      <c r="D888" s="106"/>
      <c r="E888" s="107"/>
      <c r="F888" s="228"/>
      <c r="G888" s="109"/>
      <c r="H888" s="109"/>
      <c r="I888" s="110"/>
      <c r="J888" s="110"/>
      <c r="K888" s="110"/>
      <c r="L888" s="110"/>
      <c r="M888" s="110"/>
      <c r="N888" s="230"/>
    </row>
    <row r="889">
      <c r="A889" s="227"/>
      <c r="B889" s="103"/>
      <c r="C889" s="105"/>
      <c r="D889" s="106"/>
      <c r="E889" s="107"/>
      <c r="F889" s="228"/>
      <c r="G889" s="109"/>
      <c r="H889" s="109"/>
      <c r="I889" s="110"/>
      <c r="J889" s="110"/>
      <c r="K889" s="110"/>
      <c r="L889" s="110"/>
      <c r="M889" s="110"/>
      <c r="N889" s="230"/>
    </row>
    <row r="890">
      <c r="A890" s="227"/>
      <c r="B890" s="103"/>
      <c r="C890" s="105"/>
      <c r="D890" s="106"/>
      <c r="E890" s="107"/>
      <c r="F890" s="228"/>
      <c r="G890" s="109"/>
      <c r="H890" s="109"/>
      <c r="I890" s="110"/>
      <c r="J890" s="110"/>
      <c r="K890" s="110"/>
      <c r="L890" s="110"/>
      <c r="M890" s="110"/>
      <c r="N890" s="230"/>
    </row>
    <row r="891">
      <c r="A891" s="227"/>
      <c r="B891" s="103"/>
      <c r="C891" s="105"/>
      <c r="D891" s="106"/>
      <c r="E891" s="107"/>
      <c r="F891" s="228"/>
      <c r="G891" s="109"/>
      <c r="H891" s="109"/>
      <c r="I891" s="110"/>
      <c r="J891" s="110"/>
      <c r="K891" s="110"/>
      <c r="L891" s="110"/>
      <c r="M891" s="110"/>
      <c r="N891" s="230"/>
    </row>
    <row r="892">
      <c r="A892" s="227"/>
      <c r="B892" s="103"/>
      <c r="C892" s="105"/>
      <c r="D892" s="106"/>
      <c r="E892" s="107"/>
      <c r="F892" s="228"/>
      <c r="G892" s="109"/>
      <c r="H892" s="109"/>
      <c r="I892" s="110"/>
      <c r="J892" s="110"/>
      <c r="K892" s="110"/>
      <c r="L892" s="110"/>
      <c r="M892" s="110"/>
      <c r="N892" s="230"/>
    </row>
    <row r="893">
      <c r="A893" s="227"/>
      <c r="B893" s="103"/>
      <c r="C893" s="105"/>
      <c r="D893" s="106"/>
      <c r="E893" s="107"/>
      <c r="F893" s="228"/>
      <c r="G893" s="109"/>
      <c r="H893" s="109"/>
      <c r="I893" s="110"/>
      <c r="J893" s="110"/>
      <c r="K893" s="110"/>
      <c r="L893" s="110"/>
      <c r="M893" s="110"/>
      <c r="N893" s="230"/>
    </row>
    <row r="894">
      <c r="A894" s="227"/>
      <c r="B894" s="103"/>
      <c r="C894" s="105"/>
      <c r="D894" s="106"/>
      <c r="E894" s="107"/>
      <c r="F894" s="228"/>
      <c r="G894" s="109"/>
      <c r="H894" s="109"/>
      <c r="I894" s="110"/>
      <c r="J894" s="110"/>
      <c r="K894" s="110"/>
      <c r="L894" s="110"/>
      <c r="M894" s="110"/>
      <c r="N894" s="230"/>
    </row>
    <row r="895">
      <c r="A895" s="227"/>
      <c r="B895" s="103"/>
      <c r="C895" s="105"/>
      <c r="D895" s="106"/>
      <c r="E895" s="107"/>
      <c r="F895" s="228"/>
      <c r="G895" s="109"/>
      <c r="H895" s="109"/>
      <c r="I895" s="110"/>
      <c r="J895" s="110"/>
      <c r="K895" s="110"/>
      <c r="L895" s="110"/>
      <c r="M895" s="110"/>
      <c r="N895" s="230"/>
    </row>
    <row r="896">
      <c r="A896" s="227"/>
      <c r="B896" s="103"/>
      <c r="C896" s="105"/>
      <c r="D896" s="106"/>
      <c r="E896" s="107"/>
      <c r="F896" s="228"/>
      <c r="G896" s="109"/>
      <c r="H896" s="109"/>
      <c r="I896" s="110"/>
      <c r="J896" s="110"/>
      <c r="K896" s="110"/>
      <c r="L896" s="110"/>
      <c r="M896" s="110"/>
      <c r="N896" s="230"/>
    </row>
    <row r="897">
      <c r="A897" s="227"/>
      <c r="B897" s="103"/>
      <c r="C897" s="105"/>
      <c r="D897" s="106"/>
      <c r="E897" s="107"/>
      <c r="F897" s="228"/>
      <c r="G897" s="109"/>
      <c r="H897" s="109"/>
      <c r="I897" s="110"/>
      <c r="J897" s="110"/>
      <c r="K897" s="110"/>
      <c r="L897" s="110"/>
      <c r="M897" s="110"/>
      <c r="N897" s="230"/>
    </row>
    <row r="898">
      <c r="A898" s="227"/>
      <c r="B898" s="103"/>
      <c r="C898" s="105"/>
      <c r="D898" s="106"/>
      <c r="E898" s="107"/>
      <c r="F898" s="228"/>
      <c r="G898" s="109"/>
      <c r="H898" s="109"/>
      <c r="I898" s="110"/>
      <c r="J898" s="110"/>
      <c r="K898" s="110"/>
      <c r="L898" s="110"/>
      <c r="M898" s="110"/>
      <c r="N898" s="230"/>
    </row>
    <row r="899">
      <c r="A899" s="227"/>
      <c r="B899" s="103"/>
      <c r="C899" s="105"/>
      <c r="D899" s="106"/>
      <c r="E899" s="107"/>
      <c r="F899" s="228"/>
      <c r="G899" s="109"/>
      <c r="H899" s="109"/>
      <c r="I899" s="110"/>
      <c r="J899" s="110"/>
      <c r="K899" s="110"/>
      <c r="L899" s="110"/>
      <c r="M899" s="110"/>
      <c r="N899" s="230"/>
    </row>
    <row r="900">
      <c r="A900" s="227"/>
      <c r="B900" s="103"/>
      <c r="C900" s="105"/>
      <c r="D900" s="106"/>
      <c r="E900" s="107"/>
      <c r="F900" s="228"/>
      <c r="G900" s="109"/>
      <c r="H900" s="109"/>
      <c r="I900" s="110"/>
      <c r="J900" s="110"/>
      <c r="K900" s="110"/>
      <c r="L900" s="110"/>
      <c r="M900" s="110"/>
      <c r="N900" s="230"/>
    </row>
    <row r="901">
      <c r="A901" s="227"/>
      <c r="B901" s="103"/>
      <c r="C901" s="105"/>
      <c r="D901" s="106"/>
      <c r="E901" s="107"/>
      <c r="F901" s="228"/>
      <c r="G901" s="109"/>
      <c r="H901" s="109"/>
      <c r="I901" s="110"/>
      <c r="J901" s="110"/>
      <c r="K901" s="110"/>
      <c r="L901" s="110"/>
      <c r="M901" s="110"/>
      <c r="N901" s="230"/>
    </row>
    <row r="902">
      <c r="A902" s="227"/>
      <c r="B902" s="103"/>
      <c r="C902" s="105"/>
      <c r="D902" s="106"/>
      <c r="E902" s="107"/>
      <c r="F902" s="228"/>
      <c r="G902" s="109"/>
      <c r="H902" s="109"/>
      <c r="I902" s="110"/>
      <c r="J902" s="110"/>
      <c r="K902" s="110"/>
      <c r="L902" s="110"/>
      <c r="M902" s="110"/>
      <c r="N902" s="230"/>
    </row>
    <row r="903">
      <c r="A903" s="227"/>
      <c r="B903" s="103"/>
      <c r="C903" s="105"/>
      <c r="D903" s="106"/>
      <c r="E903" s="107"/>
      <c r="F903" s="228"/>
      <c r="G903" s="109"/>
      <c r="H903" s="109"/>
      <c r="I903" s="110"/>
      <c r="J903" s="110"/>
      <c r="K903" s="110"/>
      <c r="L903" s="110"/>
      <c r="M903" s="110"/>
      <c r="N903" s="230"/>
    </row>
    <row r="904">
      <c r="A904" s="227"/>
      <c r="B904" s="103"/>
      <c r="C904" s="105"/>
      <c r="D904" s="106"/>
      <c r="E904" s="107"/>
      <c r="F904" s="228"/>
      <c r="G904" s="109"/>
      <c r="H904" s="109"/>
      <c r="I904" s="110"/>
      <c r="J904" s="110"/>
      <c r="K904" s="110"/>
      <c r="L904" s="110"/>
      <c r="M904" s="110"/>
      <c r="N904" s="230"/>
    </row>
    <row r="905">
      <c r="A905" s="227"/>
      <c r="B905" s="103"/>
      <c r="C905" s="105"/>
      <c r="D905" s="106"/>
      <c r="E905" s="107"/>
      <c r="F905" s="228"/>
      <c r="G905" s="109"/>
      <c r="H905" s="109"/>
      <c r="I905" s="110"/>
      <c r="J905" s="110"/>
      <c r="K905" s="110"/>
      <c r="L905" s="110"/>
      <c r="M905" s="110"/>
      <c r="N905" s="230"/>
    </row>
    <row r="906">
      <c r="A906" s="227"/>
      <c r="B906" s="103"/>
      <c r="C906" s="105"/>
      <c r="D906" s="106"/>
      <c r="E906" s="107"/>
      <c r="F906" s="228"/>
      <c r="G906" s="109"/>
      <c r="H906" s="109"/>
      <c r="I906" s="110"/>
      <c r="J906" s="110"/>
      <c r="K906" s="110"/>
      <c r="L906" s="110"/>
      <c r="M906" s="110"/>
      <c r="N906" s="230"/>
    </row>
    <row r="907">
      <c r="A907" s="227"/>
      <c r="B907" s="103"/>
      <c r="C907" s="105"/>
      <c r="D907" s="106"/>
      <c r="E907" s="107"/>
      <c r="F907" s="228"/>
      <c r="G907" s="109"/>
      <c r="H907" s="109"/>
      <c r="I907" s="110"/>
      <c r="J907" s="110"/>
      <c r="K907" s="110"/>
      <c r="L907" s="110"/>
      <c r="M907" s="110"/>
      <c r="N907" s="230"/>
    </row>
    <row r="908">
      <c r="A908" s="227"/>
      <c r="B908" s="103"/>
      <c r="C908" s="105"/>
      <c r="D908" s="106"/>
      <c r="E908" s="107"/>
      <c r="F908" s="228"/>
      <c r="G908" s="109"/>
      <c r="H908" s="109"/>
      <c r="I908" s="110"/>
      <c r="J908" s="110"/>
      <c r="K908" s="110"/>
      <c r="L908" s="110"/>
      <c r="M908" s="110"/>
      <c r="N908" s="230"/>
    </row>
    <row r="909">
      <c r="A909" s="227"/>
      <c r="B909" s="103"/>
      <c r="C909" s="105"/>
      <c r="D909" s="106"/>
      <c r="E909" s="107"/>
      <c r="F909" s="228"/>
      <c r="G909" s="109"/>
      <c r="H909" s="109"/>
      <c r="I909" s="110"/>
      <c r="J909" s="110"/>
      <c r="K909" s="110"/>
      <c r="L909" s="110"/>
      <c r="M909" s="110"/>
      <c r="N909" s="230"/>
    </row>
    <row r="910">
      <c r="A910" s="227"/>
      <c r="B910" s="103"/>
      <c r="C910" s="105"/>
      <c r="D910" s="106"/>
      <c r="E910" s="107"/>
      <c r="F910" s="228"/>
      <c r="G910" s="109"/>
      <c r="H910" s="109"/>
      <c r="I910" s="110"/>
      <c r="J910" s="110"/>
      <c r="K910" s="110"/>
      <c r="L910" s="110"/>
      <c r="M910" s="110"/>
      <c r="N910" s="230"/>
    </row>
    <row r="911">
      <c r="A911" s="227"/>
      <c r="B911" s="103"/>
      <c r="C911" s="105"/>
      <c r="D911" s="106"/>
      <c r="E911" s="107"/>
      <c r="F911" s="228"/>
      <c r="G911" s="109"/>
      <c r="H911" s="109"/>
      <c r="I911" s="110"/>
      <c r="J911" s="110"/>
      <c r="K911" s="110"/>
      <c r="L911" s="110"/>
      <c r="M911" s="110"/>
      <c r="N911" s="230"/>
    </row>
    <row r="912">
      <c r="A912" s="227"/>
      <c r="B912" s="103"/>
      <c r="C912" s="105"/>
      <c r="D912" s="106"/>
      <c r="E912" s="107"/>
      <c r="F912" s="228"/>
      <c r="G912" s="109"/>
      <c r="H912" s="109"/>
      <c r="I912" s="110"/>
      <c r="J912" s="110"/>
      <c r="K912" s="110"/>
      <c r="L912" s="110"/>
      <c r="M912" s="110"/>
      <c r="N912" s="230"/>
    </row>
    <row r="913">
      <c r="A913" s="227"/>
      <c r="B913" s="103"/>
      <c r="C913" s="105"/>
      <c r="D913" s="106"/>
      <c r="E913" s="107"/>
      <c r="F913" s="228"/>
      <c r="G913" s="109"/>
      <c r="H913" s="109"/>
      <c r="I913" s="110"/>
      <c r="J913" s="110"/>
      <c r="K913" s="110"/>
      <c r="L913" s="110"/>
      <c r="M913" s="110"/>
      <c r="N913" s="230"/>
    </row>
    <row r="914">
      <c r="A914" s="227"/>
      <c r="B914" s="103"/>
      <c r="C914" s="105"/>
      <c r="D914" s="106"/>
      <c r="E914" s="107"/>
      <c r="F914" s="228"/>
      <c r="G914" s="109"/>
      <c r="H914" s="109"/>
      <c r="I914" s="110"/>
      <c r="J914" s="110"/>
      <c r="K914" s="110"/>
      <c r="L914" s="110"/>
      <c r="M914" s="110"/>
      <c r="N914" s="230"/>
    </row>
    <row r="915">
      <c r="A915" s="227"/>
      <c r="B915" s="103"/>
      <c r="C915" s="105"/>
      <c r="D915" s="106"/>
      <c r="E915" s="107"/>
      <c r="F915" s="228"/>
      <c r="G915" s="109"/>
      <c r="H915" s="109"/>
      <c r="I915" s="110"/>
      <c r="J915" s="110"/>
      <c r="K915" s="110"/>
      <c r="L915" s="110"/>
      <c r="M915" s="110"/>
      <c r="N915" s="230"/>
    </row>
    <row r="916">
      <c r="A916" s="227"/>
      <c r="B916" s="103"/>
      <c r="C916" s="105"/>
      <c r="D916" s="106"/>
      <c r="E916" s="107"/>
      <c r="F916" s="228"/>
      <c r="G916" s="109"/>
      <c r="H916" s="109"/>
      <c r="I916" s="110"/>
      <c r="J916" s="110"/>
      <c r="K916" s="110"/>
      <c r="L916" s="110"/>
      <c r="M916" s="110"/>
      <c r="N916" s="230"/>
    </row>
    <row r="917">
      <c r="A917" s="227"/>
      <c r="B917" s="103"/>
      <c r="C917" s="105"/>
      <c r="D917" s="106"/>
      <c r="E917" s="107"/>
      <c r="F917" s="228"/>
      <c r="G917" s="109"/>
      <c r="H917" s="109"/>
      <c r="I917" s="110"/>
      <c r="J917" s="110"/>
      <c r="K917" s="110"/>
      <c r="L917" s="110"/>
      <c r="M917" s="110"/>
      <c r="N917" s="230"/>
    </row>
    <row r="918">
      <c r="A918" s="227"/>
      <c r="B918" s="103"/>
      <c r="C918" s="105"/>
      <c r="D918" s="106"/>
      <c r="E918" s="107"/>
      <c r="F918" s="228"/>
      <c r="G918" s="109"/>
      <c r="H918" s="109"/>
      <c r="I918" s="110"/>
      <c r="J918" s="110"/>
      <c r="K918" s="110"/>
      <c r="L918" s="110"/>
      <c r="M918" s="110"/>
      <c r="N918" s="230"/>
    </row>
    <row r="919">
      <c r="A919" s="227"/>
      <c r="B919" s="103"/>
      <c r="C919" s="105"/>
      <c r="D919" s="106"/>
      <c r="E919" s="107"/>
      <c r="F919" s="228"/>
      <c r="G919" s="109"/>
      <c r="H919" s="109"/>
      <c r="I919" s="110"/>
      <c r="J919" s="110"/>
      <c r="K919" s="110"/>
      <c r="L919" s="110"/>
      <c r="M919" s="110"/>
      <c r="N919" s="230"/>
    </row>
    <row r="920">
      <c r="A920" s="227"/>
      <c r="B920" s="103"/>
      <c r="C920" s="105"/>
      <c r="D920" s="106"/>
      <c r="E920" s="107"/>
      <c r="F920" s="228"/>
      <c r="G920" s="109"/>
      <c r="H920" s="109"/>
      <c r="I920" s="110"/>
      <c r="J920" s="110"/>
      <c r="K920" s="110"/>
      <c r="L920" s="110"/>
      <c r="M920" s="110"/>
      <c r="N920" s="230"/>
    </row>
    <row r="921">
      <c r="A921" s="227"/>
      <c r="B921" s="103"/>
      <c r="C921" s="105"/>
      <c r="D921" s="106"/>
      <c r="E921" s="107"/>
      <c r="F921" s="228"/>
      <c r="G921" s="109"/>
      <c r="H921" s="109"/>
      <c r="I921" s="110"/>
      <c r="J921" s="110"/>
      <c r="K921" s="110"/>
      <c r="L921" s="110"/>
      <c r="M921" s="110"/>
      <c r="N921" s="230"/>
    </row>
    <row r="922">
      <c r="A922" s="227"/>
      <c r="B922" s="103"/>
      <c r="C922" s="105"/>
      <c r="D922" s="106"/>
      <c r="E922" s="107"/>
      <c r="F922" s="228"/>
      <c r="G922" s="109"/>
      <c r="H922" s="109"/>
      <c r="I922" s="110"/>
      <c r="J922" s="110"/>
      <c r="K922" s="110"/>
      <c r="L922" s="110"/>
      <c r="M922" s="110"/>
      <c r="N922" s="230"/>
    </row>
    <row r="923">
      <c r="A923" s="227"/>
      <c r="B923" s="103"/>
      <c r="C923" s="105"/>
      <c r="D923" s="106"/>
      <c r="E923" s="107"/>
      <c r="F923" s="228"/>
      <c r="G923" s="109"/>
      <c r="H923" s="109"/>
      <c r="I923" s="110"/>
      <c r="J923" s="110"/>
      <c r="K923" s="110"/>
      <c r="L923" s="110"/>
      <c r="M923" s="110"/>
      <c r="N923" s="230"/>
    </row>
    <row r="924">
      <c r="A924" s="227"/>
      <c r="B924" s="103"/>
      <c r="C924" s="105"/>
      <c r="D924" s="106"/>
      <c r="E924" s="107"/>
      <c r="F924" s="228"/>
      <c r="G924" s="109"/>
      <c r="H924" s="109"/>
      <c r="I924" s="110"/>
      <c r="J924" s="110"/>
      <c r="K924" s="110"/>
      <c r="L924" s="110"/>
      <c r="M924" s="110"/>
      <c r="N924" s="230"/>
    </row>
    <row r="925">
      <c r="A925" s="227"/>
      <c r="B925" s="103"/>
      <c r="C925" s="105"/>
      <c r="D925" s="106"/>
      <c r="E925" s="107"/>
      <c r="F925" s="228"/>
      <c r="G925" s="109"/>
      <c r="H925" s="109"/>
      <c r="I925" s="110"/>
      <c r="J925" s="110"/>
      <c r="K925" s="110"/>
      <c r="L925" s="110"/>
      <c r="M925" s="110"/>
      <c r="N925" s="230"/>
    </row>
    <row r="926">
      <c r="A926" s="227"/>
      <c r="B926" s="103"/>
      <c r="C926" s="105"/>
      <c r="D926" s="106"/>
      <c r="E926" s="107"/>
      <c r="F926" s="228"/>
      <c r="G926" s="109"/>
      <c r="H926" s="109"/>
      <c r="I926" s="110"/>
      <c r="J926" s="110"/>
      <c r="K926" s="110"/>
      <c r="L926" s="110"/>
      <c r="M926" s="110"/>
      <c r="N926" s="230"/>
    </row>
    <row r="927">
      <c r="A927" s="227"/>
      <c r="B927" s="103"/>
      <c r="C927" s="105"/>
      <c r="D927" s="106"/>
      <c r="E927" s="107"/>
      <c r="F927" s="228"/>
      <c r="G927" s="109"/>
      <c r="H927" s="109"/>
      <c r="I927" s="110"/>
      <c r="J927" s="110"/>
      <c r="K927" s="110"/>
      <c r="L927" s="110"/>
      <c r="M927" s="110"/>
      <c r="N927" s="230"/>
    </row>
    <row r="928">
      <c r="A928" s="227"/>
      <c r="B928" s="103"/>
      <c r="C928" s="105"/>
      <c r="D928" s="106"/>
      <c r="E928" s="107"/>
      <c r="F928" s="228"/>
      <c r="G928" s="109"/>
      <c r="H928" s="109"/>
      <c r="I928" s="110"/>
      <c r="J928" s="110"/>
      <c r="K928" s="110"/>
      <c r="L928" s="110"/>
      <c r="M928" s="110"/>
      <c r="N928" s="230"/>
    </row>
    <row r="929">
      <c r="A929" s="227"/>
      <c r="B929" s="103"/>
      <c r="C929" s="105"/>
      <c r="D929" s="106"/>
      <c r="E929" s="107"/>
      <c r="F929" s="228"/>
      <c r="G929" s="109"/>
      <c r="H929" s="109"/>
      <c r="I929" s="110"/>
      <c r="J929" s="110"/>
      <c r="K929" s="110"/>
      <c r="L929" s="110"/>
      <c r="M929" s="110"/>
      <c r="N929" s="230"/>
    </row>
    <row r="930">
      <c r="A930" s="227"/>
      <c r="B930" s="103"/>
      <c r="C930" s="105"/>
      <c r="D930" s="106"/>
      <c r="E930" s="107"/>
      <c r="F930" s="228"/>
      <c r="G930" s="109"/>
      <c r="H930" s="109"/>
      <c r="I930" s="110"/>
      <c r="J930" s="110"/>
      <c r="K930" s="110"/>
      <c r="L930" s="110"/>
      <c r="M930" s="110"/>
      <c r="N930" s="230"/>
    </row>
    <row r="931">
      <c r="A931" s="227"/>
      <c r="B931" s="103"/>
      <c r="C931" s="105"/>
      <c r="D931" s="106"/>
      <c r="E931" s="107"/>
      <c r="F931" s="228"/>
      <c r="G931" s="109"/>
      <c r="H931" s="109"/>
      <c r="I931" s="110"/>
      <c r="J931" s="110"/>
      <c r="K931" s="110"/>
      <c r="L931" s="110"/>
      <c r="M931" s="110"/>
      <c r="N931" s="230"/>
    </row>
    <row r="932">
      <c r="A932" s="227"/>
      <c r="B932" s="103"/>
      <c r="C932" s="105"/>
      <c r="D932" s="106"/>
      <c r="E932" s="107"/>
      <c r="F932" s="228"/>
      <c r="G932" s="109"/>
      <c r="H932" s="109"/>
      <c r="I932" s="110"/>
      <c r="J932" s="110"/>
      <c r="K932" s="110"/>
      <c r="L932" s="110"/>
      <c r="M932" s="110"/>
      <c r="N932" s="230"/>
    </row>
    <row r="933">
      <c r="A933" s="227"/>
      <c r="B933" s="103"/>
      <c r="C933" s="105"/>
      <c r="D933" s="106"/>
      <c r="E933" s="107"/>
      <c r="F933" s="228"/>
      <c r="G933" s="109"/>
      <c r="H933" s="109"/>
      <c r="I933" s="110"/>
      <c r="J933" s="110"/>
      <c r="K933" s="110"/>
      <c r="L933" s="110"/>
      <c r="M933" s="110"/>
      <c r="N933" s="230"/>
    </row>
    <row r="934">
      <c r="A934" s="227"/>
      <c r="B934" s="103"/>
      <c r="C934" s="105"/>
      <c r="D934" s="106"/>
      <c r="E934" s="107"/>
      <c r="F934" s="228"/>
      <c r="G934" s="109"/>
      <c r="H934" s="109"/>
      <c r="I934" s="110"/>
      <c r="J934" s="110"/>
      <c r="K934" s="110"/>
      <c r="L934" s="110"/>
      <c r="M934" s="110"/>
      <c r="N934" s="230"/>
    </row>
    <row r="935">
      <c r="A935" s="227"/>
      <c r="B935" s="103"/>
      <c r="C935" s="105"/>
      <c r="D935" s="106"/>
      <c r="E935" s="107"/>
      <c r="F935" s="228"/>
      <c r="G935" s="109"/>
      <c r="H935" s="109"/>
      <c r="I935" s="110"/>
      <c r="J935" s="110"/>
      <c r="K935" s="110"/>
      <c r="L935" s="110"/>
      <c r="M935" s="110"/>
      <c r="N935" s="230"/>
    </row>
    <row r="936">
      <c r="A936" s="227"/>
      <c r="B936" s="103"/>
      <c r="C936" s="105"/>
      <c r="D936" s="106"/>
      <c r="E936" s="107"/>
      <c r="F936" s="228"/>
      <c r="G936" s="109"/>
      <c r="H936" s="109"/>
      <c r="I936" s="110"/>
      <c r="J936" s="110"/>
      <c r="K936" s="110"/>
      <c r="L936" s="110"/>
      <c r="M936" s="110"/>
      <c r="N936" s="230"/>
    </row>
    <row r="937">
      <c r="A937" s="227"/>
      <c r="B937" s="103"/>
      <c r="C937" s="105"/>
      <c r="D937" s="106"/>
      <c r="E937" s="107"/>
      <c r="F937" s="228"/>
      <c r="G937" s="109"/>
      <c r="H937" s="109"/>
      <c r="I937" s="110"/>
      <c r="J937" s="110"/>
      <c r="K937" s="110"/>
      <c r="L937" s="110"/>
      <c r="M937" s="110"/>
      <c r="N937" s="230"/>
    </row>
    <row r="938">
      <c r="C938" s="112"/>
      <c r="D938" s="113"/>
      <c r="F938" s="113"/>
      <c r="K938" s="231"/>
      <c r="L938" s="231"/>
    </row>
    <row r="939">
      <c r="C939" s="112"/>
      <c r="F939" s="113"/>
      <c r="K939" s="231"/>
      <c r="L939" s="231"/>
    </row>
  </sheetData>
  <autoFilter ref="$A$3:$L$176">
    <sortState ref="A3:L176">
      <sortCondition ref="C3:C176"/>
      <sortCondition descending="1" ref="A3:A176"/>
    </sortState>
  </autoFilter>
  <conditionalFormatting sqref="F11 F13 F17 F40 F42:F44">
    <cfRule type="notContainsBlanks" dxfId="4" priority="1">
      <formula>LEN(TRIM(F11))&gt;0</formula>
    </cfRule>
  </conditionalFormatting>
  <conditionalFormatting sqref="L1:N939 K199">
    <cfRule type="cellIs" dxfId="0" priority="2" operator="greaterThan">
      <formula>0</formula>
    </cfRule>
  </conditionalFormatting>
  <conditionalFormatting sqref="L1:N939 K199">
    <cfRule type="cellIs" dxfId="1" priority="3" operator="lessThanOrEqual">
      <formula>0</formula>
    </cfRule>
  </conditionalFormatting>
  <conditionalFormatting sqref="K1:K176 L1:N2 J4:J198 K178:K939">
    <cfRule type="cellIs" dxfId="2" priority="4" operator="equal">
      <formula>"Preliminarily approved"</formula>
    </cfRule>
  </conditionalFormatting>
  <conditionalFormatting sqref="K1:K176 L1:N2 J4:J198 K178:K939">
    <cfRule type="cellIs" dxfId="3" priority="5" operator="equal">
      <formula>"UNAPPROVED"</formula>
    </cfRule>
  </conditionalFormatting>
  <dataValidations>
    <dataValidation type="list" allowBlank="1" showErrorMessage="1" sqref="L4:L5 L7:L176">
      <formula1>"PLACES AVAILABLE,Limited places,90,No limit,5,25,10,20,15,32"</formula1>
    </dataValidation>
    <dataValidation type="list" allowBlank="1" showErrorMessage="1" sqref="J4:J176 J178:J198">
      <formula1>"0-10,Pass/fail"</formula1>
    </dataValidation>
    <dataValidation type="list" allowBlank="1" showErrorMessage="1" sqref="D4:D176 D178:D198">
      <formula1>"STUDY LEVEL,BACHELOR / MASTER,BACHELOR,MASTER"</formula1>
    </dataValidation>
    <dataValidation type="list" allowBlank="1" showErrorMessage="1" sqref="K4:K176 K178:K198">
      <formula1>"Unapproved ,Preliminarily approved,Final approval,Cancelled ,ADDED,Fully booked"</formula1>
    </dataValidation>
  </dataValidations>
  <hyperlinks>
    <hyperlink r:id="rId2" ref="D2"/>
    <hyperlink r:id="rId3" ref="F4"/>
    <hyperlink r:id="rId4" ref="F5"/>
    <hyperlink r:id="rId5" ref="H5"/>
    <hyperlink r:id="rId6" ref="F6"/>
    <hyperlink r:id="rId7" ref="E7"/>
    <hyperlink r:id="rId8" ref="E8"/>
    <hyperlink r:id="rId9" ref="E9"/>
    <hyperlink r:id="rId10" ref="E10"/>
    <hyperlink r:id="rId11" ref="F10"/>
    <hyperlink r:id="rId12" ref="E11"/>
    <hyperlink r:id="rId13" ref="E12"/>
    <hyperlink r:id="rId14" ref="E13"/>
    <hyperlink r:id="rId15" ref="E14"/>
    <hyperlink r:id="rId16" ref="E15"/>
    <hyperlink r:id="rId17" ref="F15"/>
    <hyperlink r:id="rId18" ref="F16"/>
    <hyperlink r:id="rId19" ref="E17"/>
    <hyperlink r:id="rId20" ref="E18"/>
    <hyperlink r:id="rId21" ref="F18"/>
    <hyperlink r:id="rId22" ref="E19"/>
    <hyperlink r:id="rId23" ref="F19"/>
    <hyperlink r:id="rId24" ref="E20"/>
    <hyperlink r:id="rId25" ref="F20"/>
    <hyperlink r:id="rId26" ref="E21"/>
    <hyperlink r:id="rId27" ref="F21"/>
    <hyperlink r:id="rId28" ref="F22"/>
    <hyperlink r:id="rId29" ref="E23"/>
    <hyperlink r:id="rId30" ref="F23"/>
    <hyperlink r:id="rId31" ref="F24"/>
    <hyperlink r:id="rId32" ref="F25"/>
    <hyperlink r:id="rId33" ref="F26"/>
    <hyperlink r:id="rId34" ref="F27"/>
    <hyperlink r:id="rId35" ref="F28"/>
    <hyperlink r:id="rId36" ref="E29"/>
    <hyperlink r:id="rId37" ref="F30"/>
    <hyperlink r:id="rId38" ref="F31"/>
    <hyperlink r:id="rId39" ref="E32"/>
    <hyperlink r:id="rId40" ref="F32"/>
    <hyperlink r:id="rId41" ref="F33"/>
    <hyperlink r:id="rId42" ref="F34"/>
    <hyperlink r:id="rId43" ref="F35"/>
    <hyperlink r:id="rId44" ref="F36"/>
    <hyperlink r:id="rId45" ref="F37"/>
    <hyperlink r:id="rId46" ref="F38"/>
    <hyperlink r:id="rId47" ref="F39"/>
    <hyperlink r:id="rId48" ref="E40"/>
    <hyperlink r:id="rId49" ref="E41"/>
    <hyperlink r:id="rId50" ref="E42"/>
    <hyperlink r:id="rId51" ref="E43"/>
    <hyperlink r:id="rId52" ref="E44"/>
    <hyperlink r:id="rId53" ref="F45"/>
    <hyperlink r:id="rId54" ref="F46"/>
    <hyperlink r:id="rId55" ref="F47"/>
    <hyperlink r:id="rId56" ref="F48"/>
    <hyperlink r:id="rId57" ref="F49"/>
    <hyperlink r:id="rId58" ref="F50"/>
    <hyperlink r:id="rId59" ref="F51"/>
    <hyperlink r:id="rId60" ref="E52"/>
    <hyperlink r:id="rId61" ref="E53"/>
    <hyperlink r:id="rId62" ref="E54"/>
    <hyperlink r:id="rId63" ref="E55"/>
    <hyperlink r:id="rId64" ref="E56"/>
    <hyperlink r:id="rId65" ref="E57"/>
    <hyperlink r:id="rId66" ref="F58"/>
    <hyperlink r:id="rId67" ref="F59"/>
    <hyperlink r:id="rId68" ref="F60"/>
    <hyperlink r:id="rId69" ref="F61"/>
    <hyperlink r:id="rId70" ref="F62"/>
    <hyperlink r:id="rId71" ref="F63"/>
    <hyperlink r:id="rId72" ref="E64"/>
    <hyperlink r:id="rId73" ref="F65"/>
    <hyperlink r:id="rId74" ref="F66"/>
    <hyperlink r:id="rId75" ref="F67"/>
    <hyperlink r:id="rId76" ref="F68"/>
    <hyperlink r:id="rId77" ref="F69"/>
    <hyperlink r:id="rId78" ref="F70"/>
    <hyperlink r:id="rId79" ref="F71"/>
    <hyperlink r:id="rId80" ref="F72"/>
    <hyperlink r:id="rId81" ref="F73"/>
    <hyperlink r:id="rId82" ref="F74"/>
    <hyperlink r:id="rId83" ref="F75"/>
    <hyperlink r:id="rId84" ref="F76"/>
    <hyperlink r:id="rId85" ref="F77"/>
    <hyperlink r:id="rId86" ref="F78"/>
    <hyperlink r:id="rId87" ref="F79"/>
    <hyperlink r:id="rId88" ref="F80"/>
    <hyperlink r:id="rId89" ref="F81"/>
    <hyperlink r:id="rId90" ref="E82"/>
    <hyperlink r:id="rId91" ref="E83"/>
    <hyperlink r:id="rId92" ref="F84"/>
    <hyperlink r:id="rId93" ref="F85"/>
    <hyperlink r:id="rId94" ref="F86"/>
    <hyperlink r:id="rId95" ref="F87"/>
    <hyperlink r:id="rId96" ref="F88"/>
    <hyperlink r:id="rId97" ref="F89"/>
    <hyperlink r:id="rId98" ref="F90"/>
    <hyperlink r:id="rId99" ref="F91"/>
    <hyperlink r:id="rId100" ref="F92"/>
    <hyperlink r:id="rId101" ref="F93"/>
    <hyperlink r:id="rId102" ref="E94"/>
    <hyperlink r:id="rId103" ref="E95"/>
    <hyperlink r:id="rId104" ref="E96"/>
    <hyperlink r:id="rId105" ref="F97"/>
    <hyperlink r:id="rId106" ref="F98"/>
    <hyperlink r:id="rId107" ref="F99"/>
    <hyperlink r:id="rId108" ref="F100"/>
    <hyperlink r:id="rId109" ref="F101"/>
    <hyperlink r:id="rId110" ref="F102"/>
    <hyperlink r:id="rId111" ref="F103"/>
    <hyperlink r:id="rId112" ref="F104"/>
    <hyperlink r:id="rId113" ref="F105"/>
    <hyperlink r:id="rId114" ref="F106"/>
    <hyperlink r:id="rId115" ref="E107"/>
    <hyperlink r:id="rId116" ref="F107"/>
    <hyperlink r:id="rId117" ref="E108"/>
    <hyperlink r:id="rId118" ref="F108"/>
    <hyperlink r:id="rId119" ref="E109"/>
    <hyperlink r:id="rId120" ref="F109"/>
    <hyperlink r:id="rId121" ref="E110"/>
    <hyperlink r:id="rId122" ref="F110"/>
    <hyperlink r:id="rId123" ref="E111"/>
    <hyperlink r:id="rId124" ref="F111"/>
    <hyperlink r:id="rId125" ref="F112"/>
    <hyperlink r:id="rId126" ref="F113"/>
    <hyperlink r:id="rId127" ref="F114"/>
    <hyperlink r:id="rId128" ref="F115"/>
    <hyperlink r:id="rId129" ref="F116"/>
    <hyperlink r:id="rId130" ref="F117"/>
    <hyperlink r:id="rId131" ref="F118"/>
    <hyperlink r:id="rId132" ref="F119"/>
    <hyperlink r:id="rId133" ref="F120"/>
    <hyperlink r:id="rId134" ref="F121"/>
    <hyperlink r:id="rId135" ref="F122"/>
    <hyperlink r:id="rId136" ref="F123"/>
    <hyperlink r:id="rId137" ref="F124"/>
    <hyperlink r:id="rId138" ref="F125"/>
    <hyperlink r:id="rId139" ref="F126"/>
    <hyperlink r:id="rId140" ref="F127"/>
    <hyperlink r:id="rId141" ref="F128"/>
    <hyperlink r:id="rId142" ref="F129"/>
    <hyperlink r:id="rId143" ref="F130"/>
    <hyperlink r:id="rId144" ref="F131"/>
    <hyperlink r:id="rId145" ref="F132"/>
    <hyperlink r:id="rId146" ref="F133"/>
    <hyperlink r:id="rId147" ref="F134"/>
    <hyperlink r:id="rId148" ref="F135"/>
    <hyperlink r:id="rId149" ref="E136"/>
    <hyperlink r:id="rId150" ref="F136"/>
    <hyperlink r:id="rId151" ref="F137"/>
    <hyperlink r:id="rId152" ref="F138"/>
    <hyperlink r:id="rId153" ref="F139"/>
    <hyperlink r:id="rId154" ref="F140"/>
    <hyperlink r:id="rId155" ref="F141"/>
    <hyperlink r:id="rId156" ref="E142"/>
    <hyperlink r:id="rId157" ref="F142"/>
    <hyperlink r:id="rId158" ref="F143"/>
    <hyperlink r:id="rId159" ref="F144"/>
    <hyperlink r:id="rId160" ref="F145"/>
    <hyperlink r:id="rId161" ref="F146"/>
    <hyperlink r:id="rId162" ref="F147"/>
    <hyperlink r:id="rId163" ref="F148"/>
    <hyperlink r:id="rId164" ref="F149"/>
    <hyperlink r:id="rId165" ref="F150"/>
    <hyperlink r:id="rId166" ref="F151"/>
    <hyperlink r:id="rId167" ref="F152"/>
    <hyperlink r:id="rId168" ref="F153"/>
    <hyperlink r:id="rId169" ref="F154"/>
    <hyperlink r:id="rId170" ref="F155"/>
    <hyperlink r:id="rId171" ref="F156"/>
    <hyperlink r:id="rId172" ref="F157"/>
    <hyperlink r:id="rId173" ref="E158"/>
    <hyperlink r:id="rId174" ref="F158"/>
    <hyperlink r:id="rId175" ref="F159"/>
    <hyperlink r:id="rId176" ref="F160"/>
    <hyperlink r:id="rId177" ref="F161"/>
    <hyperlink r:id="rId178" ref="F162"/>
    <hyperlink r:id="rId179" ref="F163"/>
    <hyperlink r:id="rId180" ref="F164"/>
    <hyperlink r:id="rId181" ref="F165"/>
    <hyperlink r:id="rId182" ref="F166"/>
    <hyperlink r:id="rId183" ref="F167"/>
    <hyperlink r:id="rId184" ref="F168"/>
    <hyperlink r:id="rId185" ref="F169"/>
    <hyperlink r:id="rId186" ref="F170"/>
    <hyperlink r:id="rId187" ref="C171"/>
    <hyperlink r:id="rId188" ref="E171"/>
    <hyperlink r:id="rId189" ref="C172"/>
    <hyperlink r:id="rId190" ref="C173"/>
    <hyperlink r:id="rId191" ref="C174"/>
    <hyperlink r:id="rId192" ref="E174"/>
    <hyperlink r:id="rId193" ref="C175"/>
    <hyperlink r:id="rId194" ref="E175"/>
    <hyperlink r:id="rId195" ref="C176"/>
    <hyperlink r:id="rId196" ref="E176"/>
    <hyperlink r:id="rId197" ref="F178"/>
    <hyperlink r:id="rId198" ref="F179"/>
    <hyperlink r:id="rId199" ref="E180"/>
    <hyperlink r:id="rId200" ref="F181"/>
    <hyperlink r:id="rId201" ref="F182"/>
    <hyperlink r:id="rId202" ref="F183"/>
    <hyperlink r:id="rId203" ref="F184"/>
    <hyperlink r:id="rId204" ref="E185"/>
    <hyperlink r:id="rId205" ref="F186"/>
    <hyperlink r:id="rId206" ref="F187"/>
    <hyperlink r:id="rId207" ref="F188"/>
    <hyperlink r:id="rId208" ref="F189"/>
    <hyperlink r:id="rId209" ref="F190"/>
    <hyperlink r:id="rId210" ref="F191"/>
    <hyperlink r:id="rId211" ref="F192"/>
    <hyperlink r:id="rId212" ref="F193"/>
    <hyperlink r:id="rId213" ref="F194"/>
    <hyperlink r:id="rId214" ref="F195"/>
    <hyperlink r:id="rId215" ref="F196"/>
    <hyperlink r:id="rId216" ref="E197"/>
    <hyperlink r:id="rId217" ref="E198"/>
    <hyperlink r:id="rId218" ref="F198"/>
  </hyperlinks>
  <printOptions horizontalCentered="1"/>
  <pageMargins bottom="0.75" footer="0.0" header="0.0" left="0.7" right="0.7" top="0.75"/>
  <pageSetup fitToHeight="0" paperSize="9" cellComments="atEnd" orientation="landscape" pageOrder="overThenDown"/>
  <drawing r:id="rId219"/>
  <legacyDrawing r:id="rId220"/>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6D7A8"/>
    <outlinePr summaryBelow="0" summaryRight="0"/>
    <pageSetUpPr fitToPage="1"/>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0.13"/>
    <col customWidth="1" hidden="1" min="2" max="2" width="8.38"/>
    <col customWidth="1" min="3" max="3" width="18.25"/>
    <col customWidth="1" min="4" max="4" width="12.25"/>
    <col customWidth="1" min="5" max="5" width="11.75"/>
    <col customWidth="1" min="6" max="6" width="10.5"/>
    <col customWidth="1" hidden="1" min="7" max="7" width="16.5"/>
    <col customWidth="1" min="8" max="8" width="42.38"/>
    <col customWidth="1" min="9" max="9" width="8.38"/>
    <col customWidth="1" min="10" max="10" width="12.75"/>
    <col customWidth="1" min="11" max="11" width="23.13"/>
    <col customWidth="1" min="12" max="12" width="11.63"/>
    <col customWidth="1" hidden="1" min="13" max="13" width="12.38"/>
    <col customWidth="1" hidden="1" min="14" max="14" width="15.13"/>
    <col customWidth="1" min="15" max="15" width="27.38"/>
  </cols>
  <sheetData>
    <row r="1">
      <c r="A1" s="232"/>
      <c r="B1" s="1"/>
      <c r="C1" s="1" t="s">
        <v>751</v>
      </c>
      <c r="D1" s="233"/>
      <c r="E1" s="4"/>
      <c r="F1" s="116"/>
      <c r="G1" s="6"/>
      <c r="H1" s="6"/>
      <c r="I1" s="7"/>
      <c r="J1" s="8"/>
      <c r="K1" s="8"/>
      <c r="L1" s="8"/>
      <c r="M1" s="8"/>
      <c r="N1" s="8"/>
      <c r="O1" s="234"/>
    </row>
    <row r="2">
      <c r="A2" s="1"/>
      <c r="B2" s="1"/>
      <c r="C2" s="10" t="s">
        <v>752</v>
      </c>
      <c r="D2" s="233"/>
      <c r="E2" s="4"/>
      <c r="F2" s="116"/>
      <c r="G2" s="6"/>
      <c r="H2" s="6"/>
      <c r="I2" s="8"/>
      <c r="J2" s="8"/>
      <c r="K2" s="8"/>
      <c r="L2" s="8"/>
      <c r="M2" s="8"/>
      <c r="N2" s="8"/>
      <c r="O2" s="8"/>
    </row>
    <row r="3" ht="50.25" customHeight="1">
      <c r="A3" s="117" t="s">
        <v>2</v>
      </c>
      <c r="B3" s="12"/>
      <c r="C3" s="12" t="s">
        <v>3</v>
      </c>
      <c r="D3" s="117" t="s">
        <v>4</v>
      </c>
      <c r="E3" s="20" t="s">
        <v>5</v>
      </c>
      <c r="F3" s="89" t="s">
        <v>753</v>
      </c>
      <c r="G3" s="16" t="s">
        <v>7</v>
      </c>
      <c r="H3" s="16" t="s">
        <v>8</v>
      </c>
      <c r="I3" s="17" t="s">
        <v>9</v>
      </c>
      <c r="J3" s="19" t="s">
        <v>10</v>
      </c>
      <c r="K3" s="19" t="s">
        <v>11</v>
      </c>
      <c r="L3" s="12" t="s">
        <v>754</v>
      </c>
      <c r="M3" s="20" t="s">
        <v>417</v>
      </c>
      <c r="N3" s="8"/>
      <c r="O3" s="8"/>
    </row>
    <row r="4">
      <c r="A4" s="235"/>
      <c r="B4" s="235"/>
      <c r="C4" s="235" t="s">
        <v>14</v>
      </c>
      <c r="D4" s="222"/>
      <c r="E4" s="222"/>
      <c r="F4" s="236"/>
      <c r="G4" s="237"/>
      <c r="H4" s="237"/>
      <c r="I4" s="222"/>
      <c r="J4" s="222"/>
      <c r="K4" s="222"/>
      <c r="L4" s="222"/>
      <c r="M4" s="222"/>
      <c r="N4" s="8"/>
      <c r="O4" s="8"/>
    </row>
    <row r="5">
      <c r="A5" s="35" t="s">
        <v>14</v>
      </c>
      <c r="B5" s="21"/>
      <c r="C5" s="21" t="s">
        <v>15</v>
      </c>
      <c r="D5" s="23" t="s">
        <v>16</v>
      </c>
      <c r="E5" s="90" t="s">
        <v>755</v>
      </c>
      <c r="F5" s="122"/>
      <c r="H5" s="38" t="s">
        <v>756</v>
      </c>
      <c r="I5" s="65">
        <v>1.5</v>
      </c>
      <c r="J5" s="39" t="s">
        <v>23</v>
      </c>
      <c r="K5" s="28" t="s">
        <v>335</v>
      </c>
      <c r="L5" s="238" t="s">
        <v>757</v>
      </c>
      <c r="M5" s="33" t="s">
        <v>758</v>
      </c>
      <c r="N5" s="239" t="s">
        <v>759</v>
      </c>
      <c r="O5" s="7"/>
    </row>
    <row r="6">
      <c r="A6" s="35" t="s">
        <v>14</v>
      </c>
      <c r="B6" s="21"/>
      <c r="C6" s="21" t="s">
        <v>15</v>
      </c>
      <c r="D6" s="23" t="s">
        <v>16</v>
      </c>
      <c r="E6" s="73" t="s">
        <v>760</v>
      </c>
      <c r="F6" s="240"/>
      <c r="G6" s="142"/>
      <c r="H6" s="142" t="s">
        <v>18</v>
      </c>
      <c r="I6" s="65">
        <v>3.0</v>
      </c>
      <c r="J6" s="39" t="s">
        <v>19</v>
      </c>
      <c r="K6" s="28" t="s">
        <v>335</v>
      </c>
      <c r="L6" s="30" t="s">
        <v>454</v>
      </c>
      <c r="M6" s="30"/>
      <c r="N6" s="241" t="s">
        <v>761</v>
      </c>
      <c r="O6" s="7"/>
    </row>
    <row r="7">
      <c r="A7" s="242"/>
      <c r="B7" s="242"/>
      <c r="C7" s="242" t="s">
        <v>24</v>
      </c>
      <c r="D7" s="243"/>
      <c r="E7" s="236"/>
      <c r="F7" s="236"/>
      <c r="G7" s="244"/>
      <c r="H7" s="244"/>
      <c r="I7" s="236"/>
      <c r="J7" s="236"/>
      <c r="K7" s="236"/>
      <c r="L7" s="236"/>
      <c r="M7" s="236"/>
      <c r="N7" s="7"/>
      <c r="O7" s="7"/>
    </row>
    <row r="8">
      <c r="A8" s="35" t="s">
        <v>24</v>
      </c>
      <c r="B8" s="34">
        <v>25.0</v>
      </c>
      <c r="C8" s="34" t="s">
        <v>25</v>
      </c>
      <c r="D8" s="28" t="s">
        <v>16</v>
      </c>
      <c r="E8" s="79" t="s">
        <v>27</v>
      </c>
      <c r="F8" s="42"/>
      <c r="G8" s="27"/>
      <c r="H8" s="27" t="s">
        <v>762</v>
      </c>
      <c r="I8" s="39">
        <v>6.0</v>
      </c>
      <c r="J8" s="39" t="s">
        <v>19</v>
      </c>
      <c r="K8" s="28" t="s">
        <v>335</v>
      </c>
      <c r="L8" s="40" t="s">
        <v>29</v>
      </c>
      <c r="M8" s="33" t="s">
        <v>607</v>
      </c>
      <c r="N8" s="7"/>
      <c r="O8" s="7"/>
    </row>
    <row r="9">
      <c r="A9" s="35" t="s">
        <v>24</v>
      </c>
      <c r="B9" s="34">
        <v>25.0</v>
      </c>
      <c r="C9" s="34" t="s">
        <v>25</v>
      </c>
      <c r="D9" s="28" t="s">
        <v>16</v>
      </c>
      <c r="E9" s="79" t="s">
        <v>47</v>
      </c>
      <c r="F9" s="42"/>
      <c r="G9" s="27"/>
      <c r="H9" s="27" t="s">
        <v>763</v>
      </c>
      <c r="I9" s="39">
        <v>9.0</v>
      </c>
      <c r="J9" s="39" t="s">
        <v>19</v>
      </c>
      <c r="K9" s="28" t="s">
        <v>335</v>
      </c>
      <c r="L9" s="40" t="s">
        <v>29</v>
      </c>
      <c r="M9" s="33" t="s">
        <v>607</v>
      </c>
      <c r="N9" s="239" t="s">
        <v>764</v>
      </c>
      <c r="O9" s="7"/>
    </row>
    <row r="10">
      <c r="A10" s="35" t="s">
        <v>24</v>
      </c>
      <c r="B10" s="34">
        <v>25.0</v>
      </c>
      <c r="C10" s="34" t="s">
        <v>25</v>
      </c>
      <c r="D10" s="28" t="s">
        <v>16</v>
      </c>
      <c r="E10" s="79" t="s">
        <v>765</v>
      </c>
      <c r="F10" s="42"/>
      <c r="G10" s="27"/>
      <c r="H10" s="27" t="s">
        <v>766</v>
      </c>
      <c r="I10" s="39">
        <v>9.0</v>
      </c>
      <c r="J10" s="39" t="s">
        <v>19</v>
      </c>
      <c r="K10" s="28" t="s">
        <v>149</v>
      </c>
      <c r="L10" s="40" t="s">
        <v>29</v>
      </c>
      <c r="M10" s="33" t="s">
        <v>607</v>
      </c>
      <c r="N10" s="245"/>
      <c r="O10" s="7"/>
    </row>
    <row r="11">
      <c r="A11" s="35" t="s">
        <v>24</v>
      </c>
      <c r="B11" s="34">
        <v>25.0</v>
      </c>
      <c r="C11" s="34" t="s">
        <v>25</v>
      </c>
      <c r="D11" s="28" t="s">
        <v>16</v>
      </c>
      <c r="E11" s="42"/>
      <c r="F11" s="79" t="s">
        <v>45</v>
      </c>
      <c r="G11" s="27"/>
      <c r="H11" s="27" t="s">
        <v>46</v>
      </c>
      <c r="I11" s="39">
        <v>5.0</v>
      </c>
      <c r="J11" s="39" t="s">
        <v>19</v>
      </c>
      <c r="K11" s="28" t="s">
        <v>335</v>
      </c>
      <c r="L11" s="40" t="s">
        <v>29</v>
      </c>
      <c r="M11" s="33" t="s">
        <v>607</v>
      </c>
      <c r="N11" s="239" t="s">
        <v>767</v>
      </c>
      <c r="O11" s="7"/>
    </row>
    <row r="12">
      <c r="A12" s="35" t="s">
        <v>24</v>
      </c>
      <c r="B12" s="34">
        <v>25.0</v>
      </c>
      <c r="C12" s="41" t="s">
        <v>25</v>
      </c>
      <c r="D12" s="28" t="s">
        <v>16</v>
      </c>
      <c r="E12" s="79" t="s">
        <v>768</v>
      </c>
      <c r="F12" s="42"/>
      <c r="G12" s="43"/>
      <c r="H12" s="27" t="s">
        <v>769</v>
      </c>
      <c r="I12" s="65">
        <v>3.0</v>
      </c>
      <c r="J12" s="39" t="s">
        <v>19</v>
      </c>
      <c r="K12" s="28" t="s">
        <v>335</v>
      </c>
      <c r="L12" s="40" t="s">
        <v>29</v>
      </c>
      <c r="M12" s="33" t="s">
        <v>607</v>
      </c>
      <c r="N12" s="239" t="s">
        <v>770</v>
      </c>
      <c r="O12" s="7"/>
    </row>
    <row r="13">
      <c r="A13" s="35" t="s">
        <v>24</v>
      </c>
      <c r="B13" s="34">
        <v>25.0</v>
      </c>
      <c r="C13" s="41" t="s">
        <v>25</v>
      </c>
      <c r="D13" s="28" t="s">
        <v>16</v>
      </c>
      <c r="E13" s="79" t="s">
        <v>432</v>
      </c>
      <c r="F13" s="42"/>
      <c r="G13" s="136"/>
      <c r="H13" s="27" t="s">
        <v>433</v>
      </c>
      <c r="I13" s="65">
        <v>3.0</v>
      </c>
      <c r="J13" s="39" t="s">
        <v>19</v>
      </c>
      <c r="K13" s="28" t="s">
        <v>335</v>
      </c>
      <c r="L13" s="40" t="s">
        <v>29</v>
      </c>
      <c r="M13" s="33" t="s">
        <v>607</v>
      </c>
      <c r="N13" s="239" t="s">
        <v>771</v>
      </c>
      <c r="O13" s="7"/>
    </row>
    <row r="14">
      <c r="A14" s="35" t="s">
        <v>24</v>
      </c>
      <c r="B14" s="34">
        <v>25.0</v>
      </c>
      <c r="C14" s="34" t="s">
        <v>25</v>
      </c>
      <c r="D14" s="28" t="s">
        <v>16</v>
      </c>
      <c r="E14" s="42"/>
      <c r="F14" s="79" t="s">
        <v>772</v>
      </c>
      <c r="G14" s="27"/>
      <c r="H14" s="27" t="s">
        <v>773</v>
      </c>
      <c r="I14" s="39">
        <v>3.0</v>
      </c>
      <c r="J14" s="39" t="s">
        <v>19</v>
      </c>
      <c r="K14" s="28" t="s">
        <v>335</v>
      </c>
      <c r="L14" s="40" t="s">
        <v>29</v>
      </c>
      <c r="M14" s="33" t="s">
        <v>607</v>
      </c>
      <c r="N14" s="239" t="s">
        <v>774</v>
      </c>
      <c r="O14" s="7"/>
    </row>
    <row r="15">
      <c r="A15" s="35" t="s">
        <v>24</v>
      </c>
      <c r="B15" s="34">
        <v>25.0</v>
      </c>
      <c r="C15" s="34" t="s">
        <v>25</v>
      </c>
      <c r="D15" s="28" t="s">
        <v>16</v>
      </c>
      <c r="E15" s="79" t="s">
        <v>775</v>
      </c>
      <c r="F15" s="42"/>
      <c r="G15" s="27"/>
      <c r="H15" s="27" t="s">
        <v>44</v>
      </c>
      <c r="I15" s="39">
        <v>3.0</v>
      </c>
      <c r="J15" s="39" t="s">
        <v>19</v>
      </c>
      <c r="K15" s="28" t="s">
        <v>335</v>
      </c>
      <c r="L15" s="40" t="s">
        <v>29</v>
      </c>
      <c r="M15" s="33" t="s">
        <v>607</v>
      </c>
      <c r="N15" s="245"/>
      <c r="O15" s="7"/>
    </row>
    <row r="16">
      <c r="A16" s="35" t="s">
        <v>24</v>
      </c>
      <c r="B16" s="49">
        <v>25.0</v>
      </c>
      <c r="C16" s="91" t="s">
        <v>25</v>
      </c>
      <c r="D16" s="28" t="s">
        <v>16</v>
      </c>
      <c r="E16" s="73" t="s">
        <v>776</v>
      </c>
      <c r="F16" s="74"/>
      <c r="G16" s="161"/>
      <c r="H16" s="246" t="s">
        <v>777</v>
      </c>
      <c r="I16" s="65">
        <v>3.0</v>
      </c>
      <c r="J16" s="39" t="s">
        <v>23</v>
      </c>
      <c r="K16" s="28" t="s">
        <v>420</v>
      </c>
      <c r="L16" s="40" t="s">
        <v>29</v>
      </c>
      <c r="M16" s="33" t="s">
        <v>607</v>
      </c>
      <c r="N16" s="241" t="s">
        <v>778</v>
      </c>
      <c r="O16" s="110"/>
    </row>
    <row r="17">
      <c r="A17" s="35" t="s">
        <v>24</v>
      </c>
      <c r="B17" s="34">
        <v>25.0</v>
      </c>
      <c r="C17" s="34" t="s">
        <v>25</v>
      </c>
      <c r="D17" s="28" t="s">
        <v>16</v>
      </c>
      <c r="E17" s="170"/>
      <c r="F17" s="79" t="s">
        <v>775</v>
      </c>
      <c r="G17" s="27"/>
      <c r="H17" s="27" t="s">
        <v>44</v>
      </c>
      <c r="I17" s="39">
        <v>3.0</v>
      </c>
      <c r="J17" s="39" t="s">
        <v>19</v>
      </c>
      <c r="K17" s="28" t="s">
        <v>335</v>
      </c>
      <c r="L17" s="40" t="s">
        <v>29</v>
      </c>
      <c r="M17" s="33" t="s">
        <v>607</v>
      </c>
      <c r="N17" s="245"/>
      <c r="O17" s="7"/>
    </row>
    <row r="18">
      <c r="A18" s="35" t="s">
        <v>24</v>
      </c>
      <c r="B18" s="34">
        <v>25.0</v>
      </c>
      <c r="C18" s="34" t="s">
        <v>25</v>
      </c>
      <c r="D18" s="28" t="s">
        <v>16</v>
      </c>
      <c r="E18" s="42"/>
      <c r="F18" s="79" t="s">
        <v>425</v>
      </c>
      <c r="G18" s="27"/>
      <c r="H18" s="27" t="s">
        <v>35</v>
      </c>
      <c r="I18" s="39">
        <v>3.0</v>
      </c>
      <c r="J18" s="39" t="s">
        <v>19</v>
      </c>
      <c r="K18" s="28" t="s">
        <v>335</v>
      </c>
      <c r="L18" s="40" t="s">
        <v>29</v>
      </c>
      <c r="M18" s="33" t="s">
        <v>607</v>
      </c>
      <c r="N18" s="7"/>
      <c r="O18" s="7"/>
    </row>
    <row r="19">
      <c r="A19" s="35" t="s">
        <v>24</v>
      </c>
      <c r="B19" s="34">
        <v>25.0</v>
      </c>
      <c r="C19" s="41" t="s">
        <v>25</v>
      </c>
      <c r="D19" s="28" t="s">
        <v>16</v>
      </c>
      <c r="E19" s="79" t="s">
        <v>779</v>
      </c>
      <c r="F19" s="42"/>
      <c r="G19" s="43"/>
      <c r="H19" s="27" t="s">
        <v>780</v>
      </c>
      <c r="I19" s="247">
        <v>4.5</v>
      </c>
      <c r="J19" s="39" t="s">
        <v>19</v>
      </c>
      <c r="K19" s="28" t="s">
        <v>335</v>
      </c>
      <c r="L19" s="40" t="s">
        <v>29</v>
      </c>
      <c r="M19" s="33" t="s">
        <v>607</v>
      </c>
      <c r="N19" s="239" t="s">
        <v>781</v>
      </c>
      <c r="O19" s="7"/>
    </row>
    <row r="20">
      <c r="A20" s="35" t="s">
        <v>24</v>
      </c>
      <c r="B20" s="34">
        <v>25.0</v>
      </c>
      <c r="C20" s="41" t="s">
        <v>25</v>
      </c>
      <c r="D20" s="28" t="s">
        <v>16</v>
      </c>
      <c r="E20" s="79" t="s">
        <v>30</v>
      </c>
      <c r="F20" s="42"/>
      <c r="G20" s="43"/>
      <c r="H20" s="27" t="s">
        <v>423</v>
      </c>
      <c r="I20" s="39">
        <v>3.0</v>
      </c>
      <c r="J20" s="39" t="s">
        <v>19</v>
      </c>
      <c r="K20" s="28" t="s">
        <v>335</v>
      </c>
      <c r="L20" s="40" t="s">
        <v>29</v>
      </c>
      <c r="M20" s="33" t="s">
        <v>607</v>
      </c>
      <c r="N20" s="239" t="s">
        <v>782</v>
      </c>
      <c r="O20" s="7"/>
    </row>
    <row r="21">
      <c r="A21" s="35" t="s">
        <v>24</v>
      </c>
      <c r="B21" s="34">
        <v>25.0</v>
      </c>
      <c r="C21" s="41" t="s">
        <v>25</v>
      </c>
      <c r="D21" s="28" t="s">
        <v>16</v>
      </c>
      <c r="E21" s="79" t="s">
        <v>32</v>
      </c>
      <c r="F21" s="42"/>
      <c r="G21" s="43"/>
      <c r="H21" s="27" t="s">
        <v>424</v>
      </c>
      <c r="I21" s="65">
        <v>3.0</v>
      </c>
      <c r="J21" s="39" t="s">
        <v>19</v>
      </c>
      <c r="K21" s="28" t="s">
        <v>335</v>
      </c>
      <c r="L21" s="40" t="s">
        <v>29</v>
      </c>
      <c r="M21" s="33" t="s">
        <v>607</v>
      </c>
      <c r="N21" s="241" t="s">
        <v>783</v>
      </c>
      <c r="O21" s="7"/>
    </row>
    <row r="22">
      <c r="A22" s="219"/>
      <c r="B22" s="219"/>
      <c r="C22" s="219" t="s">
        <v>225</v>
      </c>
      <c r="D22" s="248"/>
      <c r="E22" s="249"/>
      <c r="F22" s="249"/>
      <c r="G22" s="221"/>
      <c r="H22" s="221"/>
      <c r="I22" s="249"/>
      <c r="J22" s="249"/>
      <c r="K22" s="222"/>
      <c r="L22" s="249"/>
      <c r="M22" s="249"/>
      <c r="N22" s="250"/>
      <c r="O22" s="250"/>
    </row>
    <row r="23">
      <c r="A23" s="35" t="s">
        <v>225</v>
      </c>
      <c r="B23" s="88">
        <v>26.0</v>
      </c>
      <c r="C23" s="88" t="s">
        <v>273</v>
      </c>
      <c r="D23" s="101" t="s">
        <v>26</v>
      </c>
      <c r="E23" s="73" t="s">
        <v>443</v>
      </c>
      <c r="F23" s="74"/>
      <c r="G23" s="161"/>
      <c r="H23" s="161" t="s">
        <v>445</v>
      </c>
      <c r="I23" s="65">
        <v>4.5</v>
      </c>
      <c r="J23" s="251" t="s">
        <v>19</v>
      </c>
      <c r="K23" s="28" t="s">
        <v>335</v>
      </c>
      <c r="L23" s="30" t="s">
        <v>454</v>
      </c>
      <c r="M23" s="33" t="s">
        <v>442</v>
      </c>
      <c r="N23" s="7"/>
      <c r="O23" s="7"/>
    </row>
    <row r="24">
      <c r="A24" s="35" t="s">
        <v>225</v>
      </c>
      <c r="B24" s="88">
        <v>26.0</v>
      </c>
      <c r="C24" s="88" t="s">
        <v>273</v>
      </c>
      <c r="D24" s="101" t="s">
        <v>26</v>
      </c>
      <c r="E24" s="73" t="s">
        <v>441</v>
      </c>
      <c r="F24" s="74"/>
      <c r="G24" s="161"/>
      <c r="H24" s="161" t="s">
        <v>279</v>
      </c>
      <c r="I24" s="65">
        <v>4.5</v>
      </c>
      <c r="J24" s="251" t="s">
        <v>19</v>
      </c>
      <c r="K24" s="28" t="s">
        <v>335</v>
      </c>
      <c r="L24" s="30" t="s">
        <v>454</v>
      </c>
      <c r="M24" s="33" t="s">
        <v>442</v>
      </c>
      <c r="N24" s="7"/>
      <c r="O24" s="7"/>
    </row>
    <row r="25">
      <c r="A25" s="35" t="s">
        <v>225</v>
      </c>
      <c r="B25" s="88">
        <v>26.0</v>
      </c>
      <c r="C25" s="88" t="s">
        <v>273</v>
      </c>
      <c r="D25" s="101" t="s">
        <v>26</v>
      </c>
      <c r="E25" s="73" t="s">
        <v>784</v>
      </c>
      <c r="F25" s="74"/>
      <c r="G25" s="161"/>
      <c r="H25" s="161" t="s">
        <v>291</v>
      </c>
      <c r="I25" s="65">
        <v>4.5</v>
      </c>
      <c r="J25" s="251" t="s">
        <v>19</v>
      </c>
      <c r="K25" s="28" t="s">
        <v>335</v>
      </c>
      <c r="L25" s="30" t="s">
        <v>454</v>
      </c>
      <c r="M25" s="33" t="s">
        <v>442</v>
      </c>
      <c r="N25" s="7"/>
      <c r="O25" s="7"/>
    </row>
    <row r="26">
      <c r="A26" s="35" t="s">
        <v>225</v>
      </c>
      <c r="B26" s="88">
        <v>26.0</v>
      </c>
      <c r="C26" s="88" t="s">
        <v>273</v>
      </c>
      <c r="D26" s="101" t="s">
        <v>26</v>
      </c>
      <c r="E26" s="73" t="s">
        <v>785</v>
      </c>
      <c r="F26" s="74"/>
      <c r="G26" s="161"/>
      <c r="H26" s="161" t="s">
        <v>277</v>
      </c>
      <c r="I26" s="65">
        <v>3.0</v>
      </c>
      <c r="J26" s="39" t="s">
        <v>19</v>
      </c>
      <c r="K26" s="28" t="s">
        <v>335</v>
      </c>
      <c r="L26" s="30" t="s">
        <v>454</v>
      </c>
      <c r="M26" s="33" t="s">
        <v>442</v>
      </c>
      <c r="N26" s="7"/>
      <c r="O26" s="7"/>
    </row>
    <row r="27">
      <c r="A27" s="35" t="s">
        <v>225</v>
      </c>
      <c r="B27" s="88">
        <v>26.0</v>
      </c>
      <c r="C27" s="88" t="s">
        <v>273</v>
      </c>
      <c r="D27" s="101" t="s">
        <v>26</v>
      </c>
      <c r="E27" s="73" t="s">
        <v>786</v>
      </c>
      <c r="F27" s="74"/>
      <c r="G27" s="161"/>
      <c r="H27" s="161" t="s">
        <v>275</v>
      </c>
      <c r="I27" s="65">
        <v>4.5</v>
      </c>
      <c r="J27" s="39" t="s">
        <v>19</v>
      </c>
      <c r="K27" s="28" t="s">
        <v>335</v>
      </c>
      <c r="L27" s="30" t="s">
        <v>454</v>
      </c>
      <c r="M27" s="33" t="s">
        <v>442</v>
      </c>
      <c r="N27" s="252"/>
      <c r="O27" s="252"/>
    </row>
    <row r="28">
      <c r="A28" s="35" t="s">
        <v>225</v>
      </c>
      <c r="B28" s="88">
        <v>26.0</v>
      </c>
      <c r="C28" s="91" t="s">
        <v>273</v>
      </c>
      <c r="D28" s="101" t="s">
        <v>26</v>
      </c>
      <c r="E28" s="73" t="s">
        <v>787</v>
      </c>
      <c r="F28" s="74"/>
      <c r="G28" s="161"/>
      <c r="H28" s="246" t="s">
        <v>464</v>
      </c>
      <c r="I28" s="65">
        <v>3.0</v>
      </c>
      <c r="J28" s="39" t="s">
        <v>19</v>
      </c>
      <c r="K28" s="28" t="s">
        <v>420</v>
      </c>
      <c r="L28" s="30" t="s">
        <v>454</v>
      </c>
      <c r="M28" s="33" t="s">
        <v>442</v>
      </c>
      <c r="N28" s="7"/>
      <c r="O28" s="110"/>
    </row>
    <row r="29">
      <c r="A29" s="35" t="s">
        <v>225</v>
      </c>
      <c r="B29" s="88">
        <v>26.0</v>
      </c>
      <c r="C29" s="88" t="s">
        <v>273</v>
      </c>
      <c r="D29" s="101" t="s">
        <v>26</v>
      </c>
      <c r="E29" s="73" t="s">
        <v>788</v>
      </c>
      <c r="F29" s="74"/>
      <c r="G29" s="161"/>
      <c r="H29" s="161" t="s">
        <v>789</v>
      </c>
      <c r="I29" s="65">
        <v>3.0</v>
      </c>
      <c r="J29" s="39" t="s">
        <v>19</v>
      </c>
      <c r="K29" s="28" t="s">
        <v>335</v>
      </c>
      <c r="L29" s="30" t="s">
        <v>454</v>
      </c>
      <c r="M29" s="33" t="s">
        <v>442</v>
      </c>
      <c r="N29" s="7"/>
      <c r="O29" s="7"/>
    </row>
    <row r="30">
      <c r="A30" s="35" t="s">
        <v>225</v>
      </c>
      <c r="B30" s="88">
        <v>26.0</v>
      </c>
      <c r="C30" s="88" t="s">
        <v>273</v>
      </c>
      <c r="D30" s="101" t="s">
        <v>26</v>
      </c>
      <c r="E30" s="74"/>
      <c r="F30" s="73" t="s">
        <v>468</v>
      </c>
      <c r="G30" s="161"/>
      <c r="H30" s="161" t="s">
        <v>469</v>
      </c>
      <c r="I30" s="65">
        <v>3.0</v>
      </c>
      <c r="J30" s="39" t="s">
        <v>19</v>
      </c>
      <c r="K30" s="28" t="s">
        <v>335</v>
      </c>
      <c r="L30" s="30" t="s">
        <v>454</v>
      </c>
      <c r="M30" s="33" t="s">
        <v>442</v>
      </c>
      <c r="N30" s="7"/>
      <c r="O30" s="7"/>
    </row>
    <row r="31">
      <c r="A31" s="35" t="s">
        <v>225</v>
      </c>
      <c r="B31" s="88">
        <v>26.0</v>
      </c>
      <c r="C31" s="88" t="s">
        <v>273</v>
      </c>
      <c r="D31" s="156" t="s">
        <v>40</v>
      </c>
      <c r="E31" s="79" t="s">
        <v>790</v>
      </c>
      <c r="F31" s="74"/>
      <c r="G31" s="161"/>
      <c r="H31" s="27" t="s">
        <v>791</v>
      </c>
      <c r="I31" s="65">
        <v>4.5</v>
      </c>
      <c r="J31" s="39" t="s">
        <v>19</v>
      </c>
      <c r="K31" s="28" t="s">
        <v>335</v>
      </c>
      <c r="L31" s="30" t="s">
        <v>454</v>
      </c>
      <c r="M31" s="33" t="s">
        <v>442</v>
      </c>
      <c r="N31" s="241" t="s">
        <v>792</v>
      </c>
      <c r="O31" s="7"/>
    </row>
    <row r="32">
      <c r="A32" s="35" t="s">
        <v>225</v>
      </c>
      <c r="B32" s="88">
        <v>26.0</v>
      </c>
      <c r="C32" s="88" t="s">
        <v>273</v>
      </c>
      <c r="D32" s="156" t="s">
        <v>40</v>
      </c>
      <c r="E32" s="42"/>
      <c r="F32" s="73" t="s">
        <v>305</v>
      </c>
      <c r="G32" s="161"/>
      <c r="H32" s="161" t="s">
        <v>306</v>
      </c>
      <c r="I32" s="65">
        <v>6.0</v>
      </c>
      <c r="J32" s="39" t="s">
        <v>19</v>
      </c>
      <c r="K32" s="28" t="s">
        <v>335</v>
      </c>
      <c r="L32" s="30" t="s">
        <v>454</v>
      </c>
      <c r="M32" s="33" t="s">
        <v>442</v>
      </c>
      <c r="N32" s="241" t="s">
        <v>793</v>
      </c>
      <c r="O32" s="7"/>
    </row>
    <row r="33">
      <c r="A33" s="35" t="s">
        <v>225</v>
      </c>
      <c r="B33" s="88">
        <v>26.0</v>
      </c>
      <c r="C33" s="88" t="s">
        <v>273</v>
      </c>
      <c r="D33" s="156" t="s">
        <v>40</v>
      </c>
      <c r="E33" s="74"/>
      <c r="F33" s="73" t="s">
        <v>301</v>
      </c>
      <c r="G33" s="161"/>
      <c r="H33" s="161" t="s">
        <v>302</v>
      </c>
      <c r="I33" s="65">
        <v>4.5</v>
      </c>
      <c r="J33" s="39" t="s">
        <v>19</v>
      </c>
      <c r="K33" s="28" t="s">
        <v>335</v>
      </c>
      <c r="L33" s="30" t="s">
        <v>454</v>
      </c>
      <c r="M33" s="33" t="s">
        <v>442</v>
      </c>
      <c r="N33" s="241" t="s">
        <v>794</v>
      </c>
      <c r="O33" s="7"/>
    </row>
    <row r="34">
      <c r="A34" s="35" t="s">
        <v>225</v>
      </c>
      <c r="B34" s="88">
        <v>26.0</v>
      </c>
      <c r="C34" s="88" t="s">
        <v>273</v>
      </c>
      <c r="D34" s="156" t="s">
        <v>40</v>
      </c>
      <c r="E34" s="74"/>
      <c r="F34" s="73" t="s">
        <v>295</v>
      </c>
      <c r="G34" s="161"/>
      <c r="H34" s="161" t="s">
        <v>296</v>
      </c>
      <c r="I34" s="39">
        <v>4.0</v>
      </c>
      <c r="J34" s="39" t="s">
        <v>19</v>
      </c>
      <c r="K34" s="28" t="s">
        <v>335</v>
      </c>
      <c r="L34" s="30" t="s">
        <v>454</v>
      </c>
      <c r="M34" s="33" t="s">
        <v>442</v>
      </c>
      <c r="N34" s="252"/>
      <c r="O34" s="252"/>
    </row>
    <row r="35">
      <c r="A35" s="35" t="s">
        <v>225</v>
      </c>
      <c r="B35" s="88">
        <v>26.0</v>
      </c>
      <c r="C35" s="88" t="s">
        <v>273</v>
      </c>
      <c r="D35" s="156" t="s">
        <v>40</v>
      </c>
      <c r="E35" s="74"/>
      <c r="F35" s="73" t="s">
        <v>297</v>
      </c>
      <c r="G35" s="161"/>
      <c r="H35" s="161" t="s">
        <v>298</v>
      </c>
      <c r="I35" s="39">
        <v>6.0</v>
      </c>
      <c r="J35" s="39" t="s">
        <v>19</v>
      </c>
      <c r="K35" s="28" t="s">
        <v>335</v>
      </c>
      <c r="L35" s="30" t="s">
        <v>454</v>
      </c>
      <c r="M35" s="33" t="s">
        <v>442</v>
      </c>
      <c r="N35" s="252"/>
      <c r="O35" s="252"/>
    </row>
    <row r="36">
      <c r="A36" s="35" t="s">
        <v>225</v>
      </c>
      <c r="B36" s="88">
        <v>26.0</v>
      </c>
      <c r="C36" s="88" t="s">
        <v>273</v>
      </c>
      <c r="D36" s="156" t="s">
        <v>40</v>
      </c>
      <c r="E36" s="74"/>
      <c r="F36" s="73" t="s">
        <v>477</v>
      </c>
      <c r="G36" s="161"/>
      <c r="H36" s="161" t="s">
        <v>478</v>
      </c>
      <c r="I36" s="39">
        <v>6.0</v>
      </c>
      <c r="J36" s="39" t="s">
        <v>19</v>
      </c>
      <c r="K36" s="28" t="s">
        <v>335</v>
      </c>
      <c r="L36" s="30" t="s">
        <v>454</v>
      </c>
      <c r="M36" s="33" t="s">
        <v>442</v>
      </c>
      <c r="N36" s="252"/>
      <c r="O36" s="252"/>
    </row>
    <row r="37">
      <c r="A37" s="35" t="s">
        <v>225</v>
      </c>
      <c r="B37" s="88">
        <v>26.0</v>
      </c>
      <c r="C37" s="88" t="s">
        <v>273</v>
      </c>
      <c r="D37" s="156" t="s">
        <v>40</v>
      </c>
      <c r="E37" s="74"/>
      <c r="F37" s="73" t="s">
        <v>479</v>
      </c>
      <c r="G37" s="161"/>
      <c r="H37" s="161" t="s">
        <v>480</v>
      </c>
      <c r="I37" s="39">
        <v>6.0</v>
      </c>
      <c r="J37" s="39" t="s">
        <v>19</v>
      </c>
      <c r="K37" s="28" t="s">
        <v>335</v>
      </c>
      <c r="L37" s="30" t="s">
        <v>454</v>
      </c>
      <c r="M37" s="33" t="s">
        <v>442</v>
      </c>
      <c r="N37" s="252"/>
      <c r="O37" s="252"/>
    </row>
    <row r="38">
      <c r="A38" s="35" t="s">
        <v>225</v>
      </c>
      <c r="B38" s="88">
        <v>26.0</v>
      </c>
      <c r="C38" s="88" t="s">
        <v>273</v>
      </c>
      <c r="D38" s="156" t="s">
        <v>40</v>
      </c>
      <c r="E38" s="74"/>
      <c r="F38" s="73" t="s">
        <v>481</v>
      </c>
      <c r="G38" s="161"/>
      <c r="H38" s="161" t="s">
        <v>482</v>
      </c>
      <c r="I38" s="39">
        <v>6.0</v>
      </c>
      <c r="J38" s="39" t="s">
        <v>19</v>
      </c>
      <c r="K38" s="28" t="s">
        <v>335</v>
      </c>
      <c r="L38" s="30" t="s">
        <v>454</v>
      </c>
      <c r="M38" s="33" t="s">
        <v>442</v>
      </c>
      <c r="N38" s="252"/>
      <c r="O38" s="252"/>
    </row>
    <row r="39">
      <c r="A39" s="35" t="s">
        <v>225</v>
      </c>
      <c r="B39" s="49">
        <v>26.0</v>
      </c>
      <c r="C39" s="91" t="s">
        <v>273</v>
      </c>
      <c r="D39" s="101" t="s">
        <v>40</v>
      </c>
      <c r="E39" s="74"/>
      <c r="F39" s="73" t="s">
        <v>475</v>
      </c>
      <c r="G39" s="161"/>
      <c r="H39" s="246" t="s">
        <v>476</v>
      </c>
      <c r="I39" s="65">
        <v>4.0</v>
      </c>
      <c r="J39" s="39" t="s">
        <v>19</v>
      </c>
      <c r="K39" s="28" t="s">
        <v>420</v>
      </c>
      <c r="L39" s="30" t="s">
        <v>454</v>
      </c>
      <c r="M39" s="33" t="s">
        <v>442</v>
      </c>
      <c r="N39" s="7"/>
      <c r="O39" s="110"/>
    </row>
    <row r="40">
      <c r="A40" s="35" t="s">
        <v>225</v>
      </c>
      <c r="B40" s="49">
        <v>26.0</v>
      </c>
      <c r="C40" s="91" t="s">
        <v>273</v>
      </c>
      <c r="D40" s="101" t="s">
        <v>40</v>
      </c>
      <c r="E40" s="74"/>
      <c r="F40" s="73" t="s">
        <v>795</v>
      </c>
      <c r="G40" s="161"/>
      <c r="H40" s="161" t="s">
        <v>796</v>
      </c>
      <c r="I40" s="65">
        <v>4.0</v>
      </c>
      <c r="J40" s="39" t="s">
        <v>19</v>
      </c>
      <c r="K40" s="28" t="s">
        <v>149</v>
      </c>
      <c r="L40" s="30" t="s">
        <v>454</v>
      </c>
      <c r="M40" s="33" t="s">
        <v>442</v>
      </c>
      <c r="N40" s="252"/>
      <c r="O40" s="252"/>
    </row>
    <row r="41">
      <c r="A41" s="35" t="s">
        <v>225</v>
      </c>
      <c r="B41" s="88">
        <v>26.0</v>
      </c>
      <c r="C41" s="88" t="s">
        <v>226</v>
      </c>
      <c r="D41" s="101" t="s">
        <v>26</v>
      </c>
      <c r="E41" s="73" t="s">
        <v>797</v>
      </c>
      <c r="F41" s="74"/>
      <c r="G41" s="161"/>
      <c r="H41" s="161" t="s">
        <v>798</v>
      </c>
      <c r="I41" s="65">
        <v>4.5</v>
      </c>
      <c r="J41" s="39" t="s">
        <v>19</v>
      </c>
      <c r="K41" s="28" t="s">
        <v>335</v>
      </c>
      <c r="L41" s="30" t="s">
        <v>454</v>
      </c>
      <c r="M41" s="33" t="s">
        <v>442</v>
      </c>
      <c r="N41" s="253" t="s">
        <v>799</v>
      </c>
      <c r="O41" s="252"/>
    </row>
    <row r="42">
      <c r="A42" s="35" t="s">
        <v>225</v>
      </c>
      <c r="B42" s="88">
        <v>26.0</v>
      </c>
      <c r="C42" s="88" t="s">
        <v>226</v>
      </c>
      <c r="D42" s="101" t="s">
        <v>26</v>
      </c>
      <c r="E42" s="73" t="s">
        <v>800</v>
      </c>
      <c r="F42" s="74"/>
      <c r="G42" s="161"/>
      <c r="H42" s="161" t="s">
        <v>801</v>
      </c>
      <c r="I42" s="65">
        <v>6.0</v>
      </c>
      <c r="J42" s="39" t="s">
        <v>19</v>
      </c>
      <c r="K42" s="28" t="s">
        <v>335</v>
      </c>
      <c r="L42" s="30" t="s">
        <v>454</v>
      </c>
      <c r="M42" s="33" t="s">
        <v>442</v>
      </c>
      <c r="N42" s="253" t="s">
        <v>802</v>
      </c>
      <c r="O42" s="252"/>
    </row>
    <row r="43">
      <c r="A43" s="35" t="s">
        <v>225</v>
      </c>
      <c r="B43" s="88">
        <v>26.0</v>
      </c>
      <c r="C43" s="88" t="s">
        <v>226</v>
      </c>
      <c r="D43" s="101" t="s">
        <v>26</v>
      </c>
      <c r="E43" s="79" t="s">
        <v>803</v>
      </c>
      <c r="F43" s="74"/>
      <c r="G43" s="161"/>
      <c r="H43" s="161" t="s">
        <v>804</v>
      </c>
      <c r="I43" s="65">
        <v>3.0</v>
      </c>
      <c r="J43" s="39" t="s">
        <v>19</v>
      </c>
      <c r="K43" s="28" t="s">
        <v>335</v>
      </c>
      <c r="L43" s="30" t="s">
        <v>454</v>
      </c>
      <c r="M43" s="33" t="s">
        <v>442</v>
      </c>
      <c r="N43" s="253" t="s">
        <v>805</v>
      </c>
      <c r="O43" s="252"/>
    </row>
    <row r="44">
      <c r="A44" s="35" t="s">
        <v>225</v>
      </c>
      <c r="B44" s="88">
        <v>26.0</v>
      </c>
      <c r="C44" s="88" t="s">
        <v>226</v>
      </c>
      <c r="D44" s="101" t="s">
        <v>26</v>
      </c>
      <c r="E44" s="79" t="s">
        <v>506</v>
      </c>
      <c r="F44" s="74"/>
      <c r="G44" s="161"/>
      <c r="H44" s="161" t="s">
        <v>806</v>
      </c>
      <c r="I44" s="65">
        <v>3.0</v>
      </c>
      <c r="J44" s="39" t="s">
        <v>19</v>
      </c>
      <c r="K44" s="28" t="s">
        <v>335</v>
      </c>
      <c r="L44" s="30" t="s">
        <v>454</v>
      </c>
      <c r="M44" s="33" t="s">
        <v>442</v>
      </c>
      <c r="N44" s="253" t="s">
        <v>807</v>
      </c>
      <c r="O44" s="252"/>
    </row>
    <row r="45">
      <c r="A45" s="35" t="s">
        <v>225</v>
      </c>
      <c r="B45" s="88">
        <v>26.0</v>
      </c>
      <c r="C45" s="88" t="s">
        <v>226</v>
      </c>
      <c r="D45" s="101" t="s">
        <v>26</v>
      </c>
      <c r="E45" s="79" t="s">
        <v>506</v>
      </c>
      <c r="F45" s="74"/>
      <c r="G45" s="161"/>
      <c r="H45" s="161" t="s">
        <v>808</v>
      </c>
      <c r="I45" s="65">
        <v>3.0</v>
      </c>
      <c r="J45" s="39" t="s">
        <v>19</v>
      </c>
      <c r="K45" s="28" t="s">
        <v>335</v>
      </c>
      <c r="L45" s="30" t="s">
        <v>454</v>
      </c>
      <c r="M45" s="33" t="s">
        <v>442</v>
      </c>
      <c r="N45" s="241" t="s">
        <v>807</v>
      </c>
      <c r="O45" s="7"/>
    </row>
    <row r="46">
      <c r="A46" s="35" t="s">
        <v>225</v>
      </c>
      <c r="B46" s="88">
        <v>26.0</v>
      </c>
      <c r="C46" s="88" t="s">
        <v>226</v>
      </c>
      <c r="D46" s="101" t="s">
        <v>26</v>
      </c>
      <c r="E46" s="79" t="s">
        <v>809</v>
      </c>
      <c r="F46" s="74"/>
      <c r="G46" s="161"/>
      <c r="H46" s="161" t="s">
        <v>230</v>
      </c>
      <c r="I46" s="65">
        <v>9.0</v>
      </c>
      <c r="J46" s="39" t="s">
        <v>19</v>
      </c>
      <c r="K46" s="28" t="s">
        <v>335</v>
      </c>
      <c r="L46" s="30" t="s">
        <v>454</v>
      </c>
      <c r="M46" s="33" t="s">
        <v>442</v>
      </c>
      <c r="N46" s="253" t="s">
        <v>810</v>
      </c>
      <c r="O46" s="252"/>
    </row>
    <row r="47">
      <c r="A47" s="35" t="s">
        <v>225</v>
      </c>
      <c r="B47" s="88">
        <v>26.0</v>
      </c>
      <c r="C47" s="88" t="s">
        <v>226</v>
      </c>
      <c r="D47" s="101" t="s">
        <v>26</v>
      </c>
      <c r="E47" s="73" t="s">
        <v>811</v>
      </c>
      <c r="F47" s="74"/>
      <c r="G47" s="161"/>
      <c r="H47" s="161" t="s">
        <v>244</v>
      </c>
      <c r="I47" s="65">
        <v>3.0</v>
      </c>
      <c r="J47" s="39" t="s">
        <v>19</v>
      </c>
      <c r="K47" s="28" t="s">
        <v>335</v>
      </c>
      <c r="L47" s="30" t="s">
        <v>454</v>
      </c>
      <c r="M47" s="33" t="s">
        <v>442</v>
      </c>
      <c r="N47" s="253" t="s">
        <v>812</v>
      </c>
      <c r="O47" s="252"/>
    </row>
    <row r="48">
      <c r="A48" s="35" t="s">
        <v>225</v>
      </c>
      <c r="B48" s="88">
        <v>26.0</v>
      </c>
      <c r="C48" s="88" t="s">
        <v>226</v>
      </c>
      <c r="D48" s="101" t="s">
        <v>26</v>
      </c>
      <c r="E48" s="79" t="s">
        <v>813</v>
      </c>
      <c r="F48" s="74"/>
      <c r="G48" s="161"/>
      <c r="H48" s="161" t="s">
        <v>234</v>
      </c>
      <c r="I48" s="65">
        <v>3.0</v>
      </c>
      <c r="J48" s="39" t="s">
        <v>19</v>
      </c>
      <c r="K48" s="28" t="s">
        <v>335</v>
      </c>
      <c r="L48" s="30" t="s">
        <v>454</v>
      </c>
      <c r="M48" s="33" t="s">
        <v>442</v>
      </c>
      <c r="N48" s="241" t="s">
        <v>814</v>
      </c>
      <c r="O48" s="7"/>
    </row>
    <row r="49">
      <c r="A49" s="35" t="s">
        <v>225</v>
      </c>
      <c r="B49" s="88">
        <v>26.0</v>
      </c>
      <c r="C49" s="88" t="s">
        <v>226</v>
      </c>
      <c r="D49" s="101" t="s">
        <v>26</v>
      </c>
      <c r="E49" s="73" t="s">
        <v>815</v>
      </c>
      <c r="F49" s="74"/>
      <c r="G49" s="161"/>
      <c r="H49" s="161" t="s">
        <v>816</v>
      </c>
      <c r="I49" s="65">
        <v>3.0</v>
      </c>
      <c r="J49" s="39" t="s">
        <v>19</v>
      </c>
      <c r="K49" s="28" t="s">
        <v>335</v>
      </c>
      <c r="L49" s="30" t="s">
        <v>454</v>
      </c>
      <c r="M49" s="33" t="s">
        <v>442</v>
      </c>
      <c r="N49" s="241" t="s">
        <v>817</v>
      </c>
      <c r="O49" s="7"/>
    </row>
    <row r="50">
      <c r="A50" s="35" t="s">
        <v>225</v>
      </c>
      <c r="B50" s="88">
        <v>26.0</v>
      </c>
      <c r="C50" s="88" t="s">
        <v>226</v>
      </c>
      <c r="D50" s="101" t="s">
        <v>26</v>
      </c>
      <c r="E50" s="79" t="s">
        <v>818</v>
      </c>
      <c r="F50" s="74"/>
      <c r="G50" s="161"/>
      <c r="H50" s="161" t="s">
        <v>242</v>
      </c>
      <c r="I50" s="65">
        <v>3.0</v>
      </c>
      <c r="J50" s="39" t="s">
        <v>19</v>
      </c>
      <c r="K50" s="28" t="s">
        <v>335</v>
      </c>
      <c r="L50" s="30" t="s">
        <v>454</v>
      </c>
      <c r="M50" s="33" t="s">
        <v>442</v>
      </c>
      <c r="N50" s="241" t="s">
        <v>819</v>
      </c>
      <c r="O50" s="7"/>
    </row>
    <row r="51">
      <c r="A51" s="35" t="s">
        <v>225</v>
      </c>
      <c r="B51" s="49">
        <v>26.0</v>
      </c>
      <c r="C51" s="91" t="s">
        <v>226</v>
      </c>
      <c r="D51" s="101" t="s">
        <v>26</v>
      </c>
      <c r="E51" s="73" t="s">
        <v>820</v>
      </c>
      <c r="F51" s="74"/>
      <c r="G51" s="161"/>
      <c r="H51" s="246" t="s">
        <v>821</v>
      </c>
      <c r="I51" s="65">
        <v>6.0</v>
      </c>
      <c r="J51" s="39" t="s">
        <v>19</v>
      </c>
      <c r="K51" s="28" t="s">
        <v>420</v>
      </c>
      <c r="L51" s="30" t="s">
        <v>454</v>
      </c>
      <c r="M51" s="33" t="s">
        <v>442</v>
      </c>
      <c r="N51" s="241" t="s">
        <v>822</v>
      </c>
      <c r="O51" s="110"/>
    </row>
    <row r="52">
      <c r="A52" s="35" t="s">
        <v>225</v>
      </c>
      <c r="B52" s="49">
        <v>26.0</v>
      </c>
      <c r="C52" s="91" t="s">
        <v>226</v>
      </c>
      <c r="D52" s="101" t="s">
        <v>26</v>
      </c>
      <c r="E52" s="73" t="s">
        <v>823</v>
      </c>
      <c r="F52" s="74"/>
      <c r="G52" s="161"/>
      <c r="H52" s="246" t="s">
        <v>824</v>
      </c>
      <c r="I52" s="65">
        <v>3.0</v>
      </c>
      <c r="J52" s="39" t="s">
        <v>19</v>
      </c>
      <c r="K52" s="28" t="s">
        <v>420</v>
      </c>
      <c r="L52" s="30" t="s">
        <v>454</v>
      </c>
      <c r="M52" s="33" t="s">
        <v>442</v>
      </c>
      <c r="N52" s="241" t="s">
        <v>825</v>
      </c>
      <c r="O52" s="110"/>
    </row>
    <row r="53">
      <c r="A53" s="35" t="s">
        <v>225</v>
      </c>
      <c r="B53" s="88">
        <v>26.0</v>
      </c>
      <c r="C53" s="88" t="s">
        <v>226</v>
      </c>
      <c r="D53" s="101" t="s">
        <v>26</v>
      </c>
      <c r="E53" s="74"/>
      <c r="F53" s="73" t="s">
        <v>231</v>
      </c>
      <c r="G53" s="161"/>
      <c r="H53" s="161" t="s">
        <v>232</v>
      </c>
      <c r="I53" s="65">
        <v>6.0</v>
      </c>
      <c r="J53" s="39" t="s">
        <v>19</v>
      </c>
      <c r="K53" s="28" t="s">
        <v>335</v>
      </c>
      <c r="L53" s="30" t="s">
        <v>454</v>
      </c>
      <c r="M53" s="33" t="s">
        <v>442</v>
      </c>
      <c r="N53" s="241" t="s">
        <v>826</v>
      </c>
      <c r="O53" s="110"/>
    </row>
    <row r="54">
      <c r="A54" s="35" t="s">
        <v>225</v>
      </c>
      <c r="B54" s="88">
        <v>26.0</v>
      </c>
      <c r="C54" s="88" t="s">
        <v>226</v>
      </c>
      <c r="D54" s="101" t="s">
        <v>26</v>
      </c>
      <c r="E54" s="74"/>
      <c r="F54" s="73" t="s">
        <v>504</v>
      </c>
      <c r="G54" s="161"/>
      <c r="H54" s="161" t="s">
        <v>827</v>
      </c>
      <c r="I54" s="65">
        <v>3.0</v>
      </c>
      <c r="J54" s="39" t="s">
        <v>19</v>
      </c>
      <c r="K54" s="28" t="s">
        <v>335</v>
      </c>
      <c r="L54" s="30" t="s">
        <v>454</v>
      </c>
      <c r="M54" s="33" t="s">
        <v>442</v>
      </c>
      <c r="N54" s="241" t="s">
        <v>828</v>
      </c>
      <c r="O54" s="110"/>
    </row>
    <row r="55">
      <c r="A55" s="35" t="s">
        <v>225</v>
      </c>
      <c r="B55" s="88">
        <v>26.0</v>
      </c>
      <c r="C55" s="88" t="s">
        <v>226</v>
      </c>
      <c r="D55" s="101" t="s">
        <v>26</v>
      </c>
      <c r="E55" s="74"/>
      <c r="F55" s="73" t="s">
        <v>502</v>
      </c>
      <c r="G55" s="161"/>
      <c r="H55" s="161" t="s">
        <v>829</v>
      </c>
      <c r="I55" s="65">
        <v>4.5</v>
      </c>
      <c r="J55" s="39" t="s">
        <v>19</v>
      </c>
      <c r="K55" s="28" t="s">
        <v>335</v>
      </c>
      <c r="L55" s="30" t="s">
        <v>454</v>
      </c>
      <c r="M55" s="33" t="s">
        <v>442</v>
      </c>
      <c r="N55" s="241" t="s">
        <v>830</v>
      </c>
      <c r="O55" s="110"/>
    </row>
    <row r="56">
      <c r="A56" s="219"/>
      <c r="B56" s="219"/>
      <c r="C56" s="219"/>
      <c r="D56" s="219"/>
      <c r="E56" s="219"/>
      <c r="F56" s="249"/>
      <c r="G56" s="219" t="s">
        <v>105</v>
      </c>
      <c r="H56" s="249"/>
      <c r="I56" s="249"/>
      <c r="J56" s="249"/>
      <c r="K56" s="222"/>
      <c r="L56" s="223"/>
      <c r="M56" s="223"/>
      <c r="N56" s="110"/>
      <c r="O56" s="110"/>
    </row>
    <row r="57">
      <c r="A57" s="35" t="s">
        <v>105</v>
      </c>
      <c r="B57" s="49">
        <v>28.0</v>
      </c>
      <c r="C57" s="49" t="s">
        <v>132</v>
      </c>
      <c r="D57" s="101" t="s">
        <v>26</v>
      </c>
      <c r="E57" s="73" t="s">
        <v>133</v>
      </c>
      <c r="F57" s="74"/>
      <c r="G57" s="161"/>
      <c r="H57" s="161" t="s">
        <v>134</v>
      </c>
      <c r="I57" s="65">
        <v>3.0</v>
      </c>
      <c r="J57" s="39" t="s">
        <v>19</v>
      </c>
      <c r="K57" s="28" t="s">
        <v>335</v>
      </c>
      <c r="L57" s="30" t="s">
        <v>454</v>
      </c>
      <c r="M57" s="33" t="s">
        <v>442</v>
      </c>
      <c r="N57" s="241" t="s">
        <v>831</v>
      </c>
      <c r="O57" s="110"/>
    </row>
    <row r="58">
      <c r="A58" s="35" t="s">
        <v>105</v>
      </c>
      <c r="B58" s="49">
        <v>28.0</v>
      </c>
      <c r="C58" s="49" t="s">
        <v>132</v>
      </c>
      <c r="D58" s="101" t="s">
        <v>26</v>
      </c>
      <c r="E58" s="73" t="s">
        <v>158</v>
      </c>
      <c r="F58" s="74"/>
      <c r="G58" s="161"/>
      <c r="H58" s="161" t="s">
        <v>832</v>
      </c>
      <c r="I58" s="39">
        <v>4.0</v>
      </c>
      <c r="J58" s="39" t="s">
        <v>19</v>
      </c>
      <c r="K58" s="28" t="s">
        <v>335</v>
      </c>
      <c r="L58" s="30" t="s">
        <v>454</v>
      </c>
      <c r="M58" s="33" t="s">
        <v>442</v>
      </c>
      <c r="N58" s="241" t="s">
        <v>833</v>
      </c>
      <c r="O58" s="110"/>
    </row>
    <row r="59">
      <c r="A59" s="35" t="s">
        <v>105</v>
      </c>
      <c r="B59" s="49">
        <v>28.0</v>
      </c>
      <c r="C59" s="49" t="s">
        <v>132</v>
      </c>
      <c r="D59" s="101" t="s">
        <v>26</v>
      </c>
      <c r="E59" s="73" t="s">
        <v>834</v>
      </c>
      <c r="F59" s="74"/>
      <c r="G59" s="161"/>
      <c r="H59" s="161" t="s">
        <v>835</v>
      </c>
      <c r="I59" s="65">
        <v>4.5</v>
      </c>
      <c r="J59" s="39" t="s">
        <v>19</v>
      </c>
      <c r="K59" s="28" t="s">
        <v>335</v>
      </c>
      <c r="L59" s="30" t="s">
        <v>454</v>
      </c>
      <c r="M59" s="33" t="s">
        <v>442</v>
      </c>
      <c r="N59" s="241" t="s">
        <v>836</v>
      </c>
      <c r="O59" s="110"/>
    </row>
    <row r="60">
      <c r="A60" s="35" t="s">
        <v>105</v>
      </c>
      <c r="B60" s="49">
        <v>28.0</v>
      </c>
      <c r="C60" s="49" t="s">
        <v>132</v>
      </c>
      <c r="D60" s="101" t="s">
        <v>26</v>
      </c>
      <c r="E60" s="73" t="s">
        <v>135</v>
      </c>
      <c r="F60" s="74"/>
      <c r="G60" s="161"/>
      <c r="H60" s="161" t="s">
        <v>136</v>
      </c>
      <c r="I60" s="65">
        <v>3.0</v>
      </c>
      <c r="J60" s="39" t="s">
        <v>19</v>
      </c>
      <c r="K60" s="28" t="s">
        <v>335</v>
      </c>
      <c r="L60" s="30" t="s">
        <v>454</v>
      </c>
      <c r="M60" s="33" t="s">
        <v>442</v>
      </c>
      <c r="N60" s="241" t="s">
        <v>837</v>
      </c>
      <c r="O60" s="110"/>
    </row>
    <row r="61">
      <c r="A61" s="35" t="s">
        <v>105</v>
      </c>
      <c r="B61" s="49">
        <v>28.0</v>
      </c>
      <c r="C61" s="49" t="s">
        <v>132</v>
      </c>
      <c r="D61" s="101" t="s">
        <v>26</v>
      </c>
      <c r="E61" s="73" t="s">
        <v>838</v>
      </c>
      <c r="F61" s="74"/>
      <c r="G61" s="161"/>
      <c r="H61" s="161" t="s">
        <v>839</v>
      </c>
      <c r="I61" s="65">
        <v>4.5</v>
      </c>
      <c r="J61" s="39" t="s">
        <v>19</v>
      </c>
      <c r="K61" s="28" t="s">
        <v>335</v>
      </c>
      <c r="L61" s="30" t="s">
        <v>454</v>
      </c>
      <c r="M61" s="33" t="s">
        <v>442</v>
      </c>
      <c r="N61" s="241" t="s">
        <v>840</v>
      </c>
      <c r="O61" s="110"/>
    </row>
    <row r="62">
      <c r="A62" s="35" t="s">
        <v>105</v>
      </c>
      <c r="B62" s="49">
        <v>28.0</v>
      </c>
      <c r="C62" s="49" t="s">
        <v>132</v>
      </c>
      <c r="D62" s="101" t="s">
        <v>26</v>
      </c>
      <c r="E62" s="73" t="s">
        <v>841</v>
      </c>
      <c r="F62" s="74"/>
      <c r="G62" s="161"/>
      <c r="H62" s="161" t="s">
        <v>842</v>
      </c>
      <c r="I62" s="65">
        <v>3.0</v>
      </c>
      <c r="J62" s="39" t="s">
        <v>19</v>
      </c>
      <c r="K62" s="28" t="s">
        <v>335</v>
      </c>
      <c r="L62" s="30" t="s">
        <v>454</v>
      </c>
      <c r="M62" s="33" t="s">
        <v>442</v>
      </c>
      <c r="N62" s="241" t="s">
        <v>843</v>
      </c>
      <c r="O62" s="110"/>
    </row>
    <row r="63">
      <c r="A63" s="35" t="s">
        <v>105</v>
      </c>
      <c r="B63" s="49">
        <v>28.0</v>
      </c>
      <c r="C63" s="49" t="s">
        <v>132</v>
      </c>
      <c r="D63" s="101" t="s">
        <v>26</v>
      </c>
      <c r="E63" s="73" t="s">
        <v>844</v>
      </c>
      <c r="F63" s="74"/>
      <c r="G63" s="161"/>
      <c r="H63" s="161" t="s">
        <v>148</v>
      </c>
      <c r="I63" s="65">
        <v>6.0</v>
      </c>
      <c r="J63" s="39" t="s">
        <v>19</v>
      </c>
      <c r="K63" s="28" t="s">
        <v>335</v>
      </c>
      <c r="L63" s="30" t="s">
        <v>454</v>
      </c>
      <c r="M63" s="33" t="s">
        <v>442</v>
      </c>
      <c r="N63" s="241" t="s">
        <v>845</v>
      </c>
      <c r="O63" s="110"/>
    </row>
    <row r="64">
      <c r="A64" s="35" t="s">
        <v>105</v>
      </c>
      <c r="B64" s="49">
        <v>28.0</v>
      </c>
      <c r="C64" s="49" t="s">
        <v>132</v>
      </c>
      <c r="D64" s="101" t="s">
        <v>26</v>
      </c>
      <c r="E64" s="73" t="s">
        <v>139</v>
      </c>
      <c r="F64" s="74"/>
      <c r="G64" s="161"/>
      <c r="H64" s="161" t="s">
        <v>140</v>
      </c>
      <c r="I64" s="65">
        <v>3.0</v>
      </c>
      <c r="J64" s="39" t="s">
        <v>19</v>
      </c>
      <c r="K64" s="28" t="s">
        <v>335</v>
      </c>
      <c r="L64" s="30" t="s">
        <v>454</v>
      </c>
      <c r="M64" s="33" t="s">
        <v>442</v>
      </c>
      <c r="N64" s="241" t="s">
        <v>846</v>
      </c>
      <c r="O64" s="66"/>
    </row>
    <row r="65">
      <c r="A65" s="35" t="s">
        <v>105</v>
      </c>
      <c r="B65" s="49">
        <v>28.0</v>
      </c>
      <c r="C65" s="49" t="s">
        <v>132</v>
      </c>
      <c r="D65" s="101" t="s">
        <v>26</v>
      </c>
      <c r="E65" s="254" t="s">
        <v>847</v>
      </c>
      <c r="F65" s="73" t="s">
        <v>143</v>
      </c>
      <c r="G65" s="161"/>
      <c r="H65" s="161" t="s">
        <v>144</v>
      </c>
      <c r="I65" s="65">
        <v>3.0</v>
      </c>
      <c r="J65" s="39" t="s">
        <v>23</v>
      </c>
      <c r="K65" s="28" t="s">
        <v>335</v>
      </c>
      <c r="L65" s="30" t="s">
        <v>454</v>
      </c>
      <c r="M65" s="33" t="s">
        <v>442</v>
      </c>
      <c r="N65" s="241" t="s">
        <v>848</v>
      </c>
      <c r="O65" s="110"/>
    </row>
    <row r="66">
      <c r="A66" s="35" t="s">
        <v>105</v>
      </c>
      <c r="B66" s="49">
        <v>28.0</v>
      </c>
      <c r="C66" s="49" t="s">
        <v>132</v>
      </c>
      <c r="D66" s="101" t="s">
        <v>26</v>
      </c>
      <c r="E66" s="73" t="s">
        <v>137</v>
      </c>
      <c r="F66" s="74"/>
      <c r="G66" s="161"/>
      <c r="H66" s="161" t="s">
        <v>138</v>
      </c>
      <c r="I66" s="65">
        <v>3.0</v>
      </c>
      <c r="J66" s="39" t="s">
        <v>19</v>
      </c>
      <c r="K66" s="28" t="s">
        <v>335</v>
      </c>
      <c r="L66" s="30" t="s">
        <v>454</v>
      </c>
      <c r="M66" s="33" t="s">
        <v>442</v>
      </c>
      <c r="N66" s="241" t="s">
        <v>849</v>
      </c>
      <c r="O66" s="110"/>
    </row>
    <row r="67">
      <c r="A67" s="35" t="s">
        <v>105</v>
      </c>
      <c r="B67" s="49">
        <v>28.0</v>
      </c>
      <c r="C67" s="49" t="s">
        <v>132</v>
      </c>
      <c r="D67" s="156" t="s">
        <v>40</v>
      </c>
      <c r="E67" s="73" t="s">
        <v>850</v>
      </c>
      <c r="F67" s="74"/>
      <c r="G67" s="161"/>
      <c r="H67" s="161" t="s">
        <v>851</v>
      </c>
      <c r="I67" s="39">
        <v>6.0</v>
      </c>
      <c r="J67" s="39" t="s">
        <v>19</v>
      </c>
      <c r="K67" s="28" t="s">
        <v>335</v>
      </c>
      <c r="L67" s="30" t="s">
        <v>454</v>
      </c>
      <c r="M67" s="33" t="s">
        <v>442</v>
      </c>
      <c r="N67" s="241" t="s">
        <v>852</v>
      </c>
      <c r="O67" s="110"/>
    </row>
    <row r="68">
      <c r="A68" s="35" t="s">
        <v>105</v>
      </c>
      <c r="B68" s="49">
        <v>28.0</v>
      </c>
      <c r="C68" s="49" t="s">
        <v>132</v>
      </c>
      <c r="D68" s="156" t="s">
        <v>40</v>
      </c>
      <c r="E68" s="74"/>
      <c r="F68" s="73" t="s">
        <v>150</v>
      </c>
      <c r="G68" s="161"/>
      <c r="H68" s="161" t="s">
        <v>151</v>
      </c>
      <c r="I68" s="65">
        <v>6.0</v>
      </c>
      <c r="J68" s="39" t="s">
        <v>19</v>
      </c>
      <c r="K68" s="28" t="s">
        <v>335</v>
      </c>
      <c r="L68" s="30" t="s">
        <v>454</v>
      </c>
      <c r="M68" s="33" t="s">
        <v>442</v>
      </c>
      <c r="N68" s="241" t="s">
        <v>853</v>
      </c>
      <c r="O68" s="110"/>
    </row>
    <row r="69">
      <c r="A69" s="35" t="s">
        <v>105</v>
      </c>
      <c r="B69" s="49">
        <v>28.0</v>
      </c>
      <c r="C69" s="49" t="s">
        <v>132</v>
      </c>
      <c r="D69" s="156" t="s">
        <v>40</v>
      </c>
      <c r="E69" s="74"/>
      <c r="F69" s="73" t="s">
        <v>152</v>
      </c>
      <c r="G69" s="161"/>
      <c r="H69" s="161" t="s">
        <v>153</v>
      </c>
      <c r="I69" s="65">
        <v>6.0</v>
      </c>
      <c r="J69" s="39" t="s">
        <v>19</v>
      </c>
      <c r="K69" s="28" t="s">
        <v>335</v>
      </c>
      <c r="L69" s="30" t="s">
        <v>454</v>
      </c>
      <c r="M69" s="33" t="s">
        <v>442</v>
      </c>
      <c r="N69" s="241" t="s">
        <v>854</v>
      </c>
      <c r="O69" s="110"/>
    </row>
    <row r="70">
      <c r="A70" s="35" t="s">
        <v>105</v>
      </c>
      <c r="B70" s="49">
        <v>28.0</v>
      </c>
      <c r="C70" s="49" t="s">
        <v>132</v>
      </c>
      <c r="D70" s="156" t="s">
        <v>40</v>
      </c>
      <c r="E70" s="74"/>
      <c r="F70" s="73" t="s">
        <v>154</v>
      </c>
      <c r="G70" s="161"/>
      <c r="H70" s="161" t="s">
        <v>155</v>
      </c>
      <c r="I70" s="65">
        <v>6.0</v>
      </c>
      <c r="J70" s="39" t="s">
        <v>19</v>
      </c>
      <c r="K70" s="28" t="s">
        <v>335</v>
      </c>
      <c r="L70" s="30" t="s">
        <v>454</v>
      </c>
      <c r="M70" s="33" t="s">
        <v>442</v>
      </c>
      <c r="N70" s="241" t="s">
        <v>855</v>
      </c>
      <c r="O70" s="110"/>
    </row>
    <row r="71">
      <c r="A71" s="35" t="s">
        <v>105</v>
      </c>
      <c r="B71" s="49">
        <v>28.0</v>
      </c>
      <c r="C71" s="49" t="s">
        <v>132</v>
      </c>
      <c r="D71" s="156" t="s">
        <v>40</v>
      </c>
      <c r="E71" s="74"/>
      <c r="F71" s="73" t="s">
        <v>156</v>
      </c>
      <c r="G71" s="161"/>
      <c r="H71" s="161" t="s">
        <v>157</v>
      </c>
      <c r="I71" s="65">
        <v>6.0</v>
      </c>
      <c r="J71" s="39" t="s">
        <v>19</v>
      </c>
      <c r="K71" s="28" t="s">
        <v>335</v>
      </c>
      <c r="L71" s="30" t="s">
        <v>454</v>
      </c>
      <c r="M71" s="33" t="s">
        <v>442</v>
      </c>
      <c r="N71" s="241" t="s">
        <v>856</v>
      </c>
      <c r="O71" s="110"/>
    </row>
    <row r="72">
      <c r="A72" s="35" t="s">
        <v>105</v>
      </c>
      <c r="B72" s="49">
        <v>28.0</v>
      </c>
      <c r="C72" s="49" t="s">
        <v>132</v>
      </c>
      <c r="D72" s="156" t="s">
        <v>40</v>
      </c>
      <c r="E72" s="74"/>
      <c r="F72" s="73" t="s">
        <v>159</v>
      </c>
      <c r="G72" s="161"/>
      <c r="H72" s="161" t="s">
        <v>160</v>
      </c>
      <c r="I72" s="65">
        <v>6.0</v>
      </c>
      <c r="J72" s="39" t="s">
        <v>19</v>
      </c>
      <c r="K72" s="28" t="s">
        <v>335</v>
      </c>
      <c r="L72" s="30" t="s">
        <v>454</v>
      </c>
      <c r="M72" s="33" t="s">
        <v>442</v>
      </c>
      <c r="N72" s="241" t="s">
        <v>857</v>
      </c>
      <c r="O72" s="110"/>
    </row>
    <row r="73">
      <c r="A73" s="35" t="s">
        <v>105</v>
      </c>
      <c r="B73" s="49">
        <v>28.0</v>
      </c>
      <c r="C73" s="49" t="s">
        <v>132</v>
      </c>
      <c r="D73" s="156" t="s">
        <v>40</v>
      </c>
      <c r="E73" s="74"/>
      <c r="F73" s="73" t="s">
        <v>161</v>
      </c>
      <c r="G73" s="161"/>
      <c r="H73" s="161" t="s">
        <v>162</v>
      </c>
      <c r="I73" s="65">
        <v>6.0</v>
      </c>
      <c r="J73" s="39" t="s">
        <v>19</v>
      </c>
      <c r="K73" s="28" t="s">
        <v>335</v>
      </c>
      <c r="L73" s="33">
        <v>8.0</v>
      </c>
      <c r="M73" s="33" t="s">
        <v>442</v>
      </c>
      <c r="N73" s="241" t="s">
        <v>858</v>
      </c>
      <c r="O73" s="110"/>
    </row>
    <row r="74">
      <c r="A74" s="35" t="s">
        <v>105</v>
      </c>
      <c r="B74" s="49">
        <v>28.0</v>
      </c>
      <c r="C74" s="91" t="s">
        <v>163</v>
      </c>
      <c r="D74" s="101" t="s">
        <v>26</v>
      </c>
      <c r="E74" s="73" t="s">
        <v>182</v>
      </c>
      <c r="F74" s="74"/>
      <c r="G74" s="161"/>
      <c r="H74" s="161" t="s">
        <v>183</v>
      </c>
      <c r="I74" s="65">
        <v>9.0</v>
      </c>
      <c r="J74" s="39" t="s">
        <v>19</v>
      </c>
      <c r="K74" s="28" t="s">
        <v>335</v>
      </c>
      <c r="L74" s="30" t="s">
        <v>454</v>
      </c>
      <c r="M74" s="33" t="s">
        <v>442</v>
      </c>
      <c r="N74" s="241" t="s">
        <v>859</v>
      </c>
      <c r="O74" s="110"/>
    </row>
    <row r="75">
      <c r="A75" s="35" t="s">
        <v>105</v>
      </c>
      <c r="B75" s="49">
        <v>28.0</v>
      </c>
      <c r="C75" s="91" t="s">
        <v>163</v>
      </c>
      <c r="D75" s="101" t="s">
        <v>26</v>
      </c>
      <c r="E75" s="73" t="s">
        <v>860</v>
      </c>
      <c r="F75" s="74"/>
      <c r="G75" s="161"/>
      <c r="H75" s="161" t="s">
        <v>187</v>
      </c>
      <c r="I75" s="65">
        <v>9.0</v>
      </c>
      <c r="J75" s="39" t="s">
        <v>19</v>
      </c>
      <c r="K75" s="28" t="s">
        <v>335</v>
      </c>
      <c r="L75" s="30" t="s">
        <v>454</v>
      </c>
      <c r="M75" s="33" t="s">
        <v>442</v>
      </c>
      <c r="N75" s="241" t="s">
        <v>861</v>
      </c>
      <c r="O75" s="110"/>
    </row>
    <row r="76">
      <c r="A76" s="35" t="s">
        <v>105</v>
      </c>
      <c r="B76" s="49">
        <v>28.0</v>
      </c>
      <c r="C76" s="91" t="s">
        <v>163</v>
      </c>
      <c r="D76" s="101" t="s">
        <v>26</v>
      </c>
      <c r="E76" s="73" t="s">
        <v>184</v>
      </c>
      <c r="F76" s="74"/>
      <c r="G76" s="161"/>
      <c r="H76" s="161" t="s">
        <v>185</v>
      </c>
      <c r="I76" s="65">
        <v>6.0</v>
      </c>
      <c r="J76" s="39" t="s">
        <v>19</v>
      </c>
      <c r="K76" s="28" t="s">
        <v>335</v>
      </c>
      <c r="L76" s="30" t="s">
        <v>454</v>
      </c>
      <c r="M76" s="33" t="s">
        <v>442</v>
      </c>
      <c r="N76" s="241" t="s">
        <v>862</v>
      </c>
      <c r="O76" s="110"/>
    </row>
    <row r="77">
      <c r="A77" s="35" t="s">
        <v>105</v>
      </c>
      <c r="B77" s="49">
        <v>28.0</v>
      </c>
      <c r="C77" s="91" t="s">
        <v>163</v>
      </c>
      <c r="D77" s="101" t="s">
        <v>26</v>
      </c>
      <c r="E77" s="73" t="s">
        <v>863</v>
      </c>
      <c r="F77" s="74"/>
      <c r="G77" s="161"/>
      <c r="H77" s="246" t="s">
        <v>864</v>
      </c>
      <c r="I77" s="65">
        <v>4.5</v>
      </c>
      <c r="J77" s="39" t="s">
        <v>19</v>
      </c>
      <c r="K77" s="28" t="s">
        <v>420</v>
      </c>
      <c r="L77" s="30" t="s">
        <v>454</v>
      </c>
      <c r="M77" s="33" t="s">
        <v>442</v>
      </c>
      <c r="N77" s="241" t="s">
        <v>865</v>
      </c>
      <c r="O77" s="110"/>
    </row>
    <row r="78">
      <c r="A78" s="35" t="s">
        <v>105</v>
      </c>
      <c r="B78" s="49">
        <v>28.0</v>
      </c>
      <c r="C78" s="91" t="s">
        <v>163</v>
      </c>
      <c r="D78" s="101" t="s">
        <v>26</v>
      </c>
      <c r="E78" s="73" t="s">
        <v>866</v>
      </c>
      <c r="F78" s="74"/>
      <c r="G78" s="161"/>
      <c r="H78" s="161" t="s">
        <v>179</v>
      </c>
      <c r="I78" s="65">
        <v>3.0</v>
      </c>
      <c r="J78" s="39" t="s">
        <v>23</v>
      </c>
      <c r="K78" s="28" t="s">
        <v>335</v>
      </c>
      <c r="L78" s="30" t="s">
        <v>454</v>
      </c>
      <c r="M78" s="33" t="s">
        <v>442</v>
      </c>
      <c r="N78" s="241" t="s">
        <v>867</v>
      </c>
      <c r="O78" s="110"/>
    </row>
    <row r="79">
      <c r="A79" s="35" t="s">
        <v>105</v>
      </c>
      <c r="B79" s="49">
        <v>28.0</v>
      </c>
      <c r="C79" s="91" t="s">
        <v>163</v>
      </c>
      <c r="D79" s="101" t="s">
        <v>26</v>
      </c>
      <c r="E79" s="254" t="s">
        <v>868</v>
      </c>
      <c r="F79" s="73" t="s">
        <v>167</v>
      </c>
      <c r="G79" s="161"/>
      <c r="H79" s="161" t="s">
        <v>127</v>
      </c>
      <c r="I79" s="65">
        <v>3.0</v>
      </c>
      <c r="J79" s="39" t="s">
        <v>23</v>
      </c>
      <c r="K79" s="28" t="s">
        <v>335</v>
      </c>
      <c r="L79" s="30" t="s">
        <v>454</v>
      </c>
      <c r="M79" s="33" t="s">
        <v>442</v>
      </c>
      <c r="N79" s="241" t="s">
        <v>869</v>
      </c>
      <c r="O79" s="110"/>
    </row>
    <row r="80">
      <c r="A80" s="35" t="s">
        <v>105</v>
      </c>
      <c r="B80" s="49">
        <v>28.0</v>
      </c>
      <c r="C80" s="91" t="s">
        <v>163</v>
      </c>
      <c r="D80" s="101" t="s">
        <v>26</v>
      </c>
      <c r="E80" s="73" t="s">
        <v>564</v>
      </c>
      <c r="F80" s="74"/>
      <c r="G80" s="161"/>
      <c r="H80" s="246" t="s">
        <v>565</v>
      </c>
      <c r="I80" s="247">
        <v>9.0</v>
      </c>
      <c r="J80" s="39" t="s">
        <v>19</v>
      </c>
      <c r="K80" s="28" t="s">
        <v>420</v>
      </c>
      <c r="L80" s="30" t="s">
        <v>454</v>
      </c>
      <c r="M80" s="33" t="s">
        <v>442</v>
      </c>
      <c r="N80" s="241" t="s">
        <v>870</v>
      </c>
      <c r="O80" s="110"/>
    </row>
    <row r="81">
      <c r="A81" s="35" t="s">
        <v>105</v>
      </c>
      <c r="B81" s="49">
        <v>28.0</v>
      </c>
      <c r="C81" s="91" t="s">
        <v>163</v>
      </c>
      <c r="D81" s="101" t="s">
        <v>26</v>
      </c>
      <c r="E81" s="73" t="s">
        <v>871</v>
      </c>
      <c r="F81" s="74"/>
      <c r="G81" s="161"/>
      <c r="H81" s="161" t="s">
        <v>177</v>
      </c>
      <c r="I81" s="65">
        <v>4.5</v>
      </c>
      <c r="J81" s="39" t="s">
        <v>19</v>
      </c>
      <c r="K81" s="28" t="s">
        <v>335</v>
      </c>
      <c r="L81" s="30" t="s">
        <v>454</v>
      </c>
      <c r="M81" s="33" t="s">
        <v>442</v>
      </c>
      <c r="N81" s="241" t="s">
        <v>872</v>
      </c>
      <c r="O81" s="110"/>
    </row>
    <row r="82">
      <c r="A82" s="35" t="s">
        <v>105</v>
      </c>
      <c r="B82" s="49">
        <v>28.0</v>
      </c>
      <c r="C82" s="91" t="s">
        <v>163</v>
      </c>
      <c r="D82" s="101" t="s">
        <v>26</v>
      </c>
      <c r="E82" s="73" t="s">
        <v>873</v>
      </c>
      <c r="F82" s="74"/>
      <c r="G82" s="161"/>
      <c r="H82" s="246" t="s">
        <v>559</v>
      </c>
      <c r="I82" s="65">
        <v>4.5</v>
      </c>
      <c r="J82" s="39" t="s">
        <v>19</v>
      </c>
      <c r="K82" s="28" t="s">
        <v>420</v>
      </c>
      <c r="L82" s="30" t="s">
        <v>454</v>
      </c>
      <c r="M82" s="33" t="s">
        <v>442</v>
      </c>
      <c r="N82" s="241" t="s">
        <v>874</v>
      </c>
      <c r="O82" s="110"/>
    </row>
    <row r="83">
      <c r="A83" s="35" t="s">
        <v>105</v>
      </c>
      <c r="B83" s="49">
        <v>28.0</v>
      </c>
      <c r="C83" s="91" t="s">
        <v>163</v>
      </c>
      <c r="D83" s="101" t="s">
        <v>26</v>
      </c>
      <c r="E83" s="73" t="s">
        <v>875</v>
      </c>
      <c r="F83" s="74"/>
      <c r="G83" s="161"/>
      <c r="H83" s="161" t="s">
        <v>876</v>
      </c>
      <c r="I83" s="65">
        <v>6.0</v>
      </c>
      <c r="J83" s="39" t="s">
        <v>19</v>
      </c>
      <c r="K83" s="28" t="s">
        <v>335</v>
      </c>
      <c r="L83" s="30" t="s">
        <v>454</v>
      </c>
      <c r="M83" s="33" t="s">
        <v>442</v>
      </c>
      <c r="N83" s="241" t="s">
        <v>877</v>
      </c>
      <c r="O83" s="110"/>
    </row>
    <row r="84">
      <c r="A84" s="35" t="s">
        <v>105</v>
      </c>
      <c r="B84" s="49">
        <v>28.0</v>
      </c>
      <c r="C84" s="91" t="s">
        <v>163</v>
      </c>
      <c r="D84" s="101" t="s">
        <v>26</v>
      </c>
      <c r="E84" s="73" t="s">
        <v>878</v>
      </c>
      <c r="F84" s="74"/>
      <c r="G84" s="161"/>
      <c r="H84" s="161" t="s">
        <v>169</v>
      </c>
      <c r="I84" s="65">
        <v>4.5</v>
      </c>
      <c r="J84" s="39" t="s">
        <v>19</v>
      </c>
      <c r="K84" s="28" t="s">
        <v>335</v>
      </c>
      <c r="L84" s="30" t="s">
        <v>454</v>
      </c>
      <c r="M84" s="33" t="s">
        <v>442</v>
      </c>
      <c r="N84" s="7"/>
      <c r="O84" s="110"/>
    </row>
    <row r="85">
      <c r="A85" s="35" t="s">
        <v>105</v>
      </c>
      <c r="B85" s="49">
        <v>28.0</v>
      </c>
      <c r="C85" s="91" t="s">
        <v>163</v>
      </c>
      <c r="D85" s="101" t="s">
        <v>26</v>
      </c>
      <c r="E85" s="73" t="s">
        <v>879</v>
      </c>
      <c r="F85" s="74"/>
      <c r="G85" s="161"/>
      <c r="H85" s="161" t="s">
        <v>181</v>
      </c>
      <c r="I85" s="39">
        <v>6.0</v>
      </c>
      <c r="J85" s="39" t="s">
        <v>19</v>
      </c>
      <c r="K85" s="28" t="s">
        <v>335</v>
      </c>
      <c r="L85" s="30" t="s">
        <v>454</v>
      </c>
      <c r="M85" s="33" t="s">
        <v>442</v>
      </c>
      <c r="N85" s="7"/>
      <c r="O85" s="110"/>
    </row>
    <row r="86">
      <c r="A86" s="35" t="s">
        <v>105</v>
      </c>
      <c r="B86" s="49">
        <v>28.0</v>
      </c>
      <c r="C86" s="91" t="s">
        <v>163</v>
      </c>
      <c r="D86" s="101" t="s">
        <v>26</v>
      </c>
      <c r="E86" s="73" t="s">
        <v>203</v>
      </c>
      <c r="F86" s="74"/>
      <c r="G86" s="161"/>
      <c r="H86" s="161" t="s">
        <v>204</v>
      </c>
      <c r="I86" s="39">
        <v>4.5</v>
      </c>
      <c r="J86" s="39" t="s">
        <v>19</v>
      </c>
      <c r="K86" s="28" t="s">
        <v>335</v>
      </c>
      <c r="L86" s="30" t="s">
        <v>454</v>
      </c>
      <c r="M86" s="33" t="s">
        <v>442</v>
      </c>
      <c r="N86" s="7"/>
      <c r="O86" s="110"/>
    </row>
    <row r="87">
      <c r="A87" s="35" t="s">
        <v>105</v>
      </c>
      <c r="B87" s="49">
        <v>28.0</v>
      </c>
      <c r="C87" s="91" t="s">
        <v>163</v>
      </c>
      <c r="D87" s="101" t="s">
        <v>26</v>
      </c>
      <c r="E87" s="73" t="s">
        <v>205</v>
      </c>
      <c r="F87" s="74"/>
      <c r="G87" s="161"/>
      <c r="H87" s="161" t="s">
        <v>880</v>
      </c>
      <c r="I87" s="39">
        <v>3.0</v>
      </c>
      <c r="J87" s="39" t="s">
        <v>19</v>
      </c>
      <c r="K87" s="28" t="s">
        <v>335</v>
      </c>
      <c r="L87" s="30" t="s">
        <v>454</v>
      </c>
      <c r="M87" s="33" t="s">
        <v>442</v>
      </c>
      <c r="N87" s="7"/>
      <c r="O87" s="110"/>
    </row>
    <row r="88">
      <c r="A88" s="35" t="s">
        <v>105</v>
      </c>
      <c r="B88" s="49">
        <v>28.0</v>
      </c>
      <c r="C88" s="91" t="s">
        <v>163</v>
      </c>
      <c r="D88" s="101" t="s">
        <v>26</v>
      </c>
      <c r="E88" s="73" t="s">
        <v>199</v>
      </c>
      <c r="F88" s="74"/>
      <c r="G88" s="161"/>
      <c r="H88" s="161" t="s">
        <v>200</v>
      </c>
      <c r="I88" s="39">
        <v>4.5</v>
      </c>
      <c r="J88" s="39" t="s">
        <v>19</v>
      </c>
      <c r="K88" s="28" t="s">
        <v>335</v>
      </c>
      <c r="L88" s="30" t="s">
        <v>454</v>
      </c>
      <c r="M88" s="33" t="s">
        <v>442</v>
      </c>
      <c r="N88" s="7"/>
      <c r="O88" s="110"/>
    </row>
    <row r="89">
      <c r="A89" s="35" t="s">
        <v>105</v>
      </c>
      <c r="B89" s="49">
        <v>28.0</v>
      </c>
      <c r="C89" s="91" t="s">
        <v>163</v>
      </c>
      <c r="D89" s="101" t="s">
        <v>26</v>
      </c>
      <c r="E89" s="73" t="s">
        <v>201</v>
      </c>
      <c r="F89" s="74"/>
      <c r="G89" s="161"/>
      <c r="H89" s="161" t="s">
        <v>881</v>
      </c>
      <c r="I89" s="39">
        <v>3.0</v>
      </c>
      <c r="J89" s="39" t="s">
        <v>19</v>
      </c>
      <c r="K89" s="28" t="s">
        <v>335</v>
      </c>
      <c r="L89" s="30" t="s">
        <v>454</v>
      </c>
      <c r="M89" s="33" t="s">
        <v>442</v>
      </c>
      <c r="N89" s="7"/>
      <c r="O89" s="110"/>
    </row>
    <row r="90">
      <c r="A90" s="35" t="s">
        <v>105</v>
      </c>
      <c r="B90" s="49">
        <v>28.0</v>
      </c>
      <c r="C90" s="91" t="s">
        <v>163</v>
      </c>
      <c r="D90" s="156" t="s">
        <v>40</v>
      </c>
      <c r="E90" s="255" t="s">
        <v>882</v>
      </c>
      <c r="F90" s="74"/>
      <c r="G90" s="161"/>
      <c r="H90" s="246" t="s">
        <v>581</v>
      </c>
      <c r="I90" s="65">
        <v>7.5</v>
      </c>
      <c r="J90" s="39" t="s">
        <v>19</v>
      </c>
      <c r="K90" s="28" t="s">
        <v>420</v>
      </c>
      <c r="L90" s="30" t="s">
        <v>454</v>
      </c>
      <c r="M90" s="33" t="s">
        <v>442</v>
      </c>
      <c r="N90" s="241" t="s">
        <v>883</v>
      </c>
      <c r="O90" s="110"/>
    </row>
    <row r="91">
      <c r="A91" s="35" t="s">
        <v>105</v>
      </c>
      <c r="B91" s="49">
        <v>28.0</v>
      </c>
      <c r="C91" s="91" t="s">
        <v>163</v>
      </c>
      <c r="D91" s="156" t="s">
        <v>40</v>
      </c>
      <c r="E91" s="73" t="s">
        <v>884</v>
      </c>
      <c r="F91" s="74"/>
      <c r="G91" s="161"/>
      <c r="H91" s="246" t="s">
        <v>885</v>
      </c>
      <c r="I91" s="65">
        <v>4.5</v>
      </c>
      <c r="J91" s="39" t="s">
        <v>19</v>
      </c>
      <c r="K91" s="28" t="s">
        <v>420</v>
      </c>
      <c r="L91" s="30" t="s">
        <v>454</v>
      </c>
      <c r="M91" s="33" t="s">
        <v>442</v>
      </c>
      <c r="N91" s="241" t="s">
        <v>886</v>
      </c>
      <c r="O91" s="110"/>
    </row>
    <row r="92">
      <c r="A92" s="35" t="s">
        <v>105</v>
      </c>
      <c r="B92" s="49">
        <v>28.0</v>
      </c>
      <c r="C92" s="91" t="s">
        <v>163</v>
      </c>
      <c r="D92" s="156" t="s">
        <v>40</v>
      </c>
      <c r="E92" s="74"/>
      <c r="F92" s="73" t="s">
        <v>207</v>
      </c>
      <c r="G92" s="161"/>
      <c r="H92" s="161" t="s">
        <v>208</v>
      </c>
      <c r="I92" s="65">
        <v>6.0</v>
      </c>
      <c r="J92" s="39" t="s">
        <v>19</v>
      </c>
      <c r="K92" s="28" t="s">
        <v>335</v>
      </c>
      <c r="L92" s="30" t="s">
        <v>454</v>
      </c>
      <c r="M92" s="33" t="s">
        <v>442</v>
      </c>
      <c r="N92" s="241" t="s">
        <v>887</v>
      </c>
      <c r="O92" s="110"/>
    </row>
    <row r="93">
      <c r="A93" s="35" t="s">
        <v>105</v>
      </c>
      <c r="B93" s="49">
        <v>28.0</v>
      </c>
      <c r="C93" s="91" t="s">
        <v>163</v>
      </c>
      <c r="D93" s="156" t="s">
        <v>40</v>
      </c>
      <c r="E93" s="74"/>
      <c r="F93" s="73" t="s">
        <v>213</v>
      </c>
      <c r="G93" s="161"/>
      <c r="H93" s="161" t="s">
        <v>214</v>
      </c>
      <c r="I93" s="39">
        <v>6.0</v>
      </c>
      <c r="J93" s="39" t="s">
        <v>19</v>
      </c>
      <c r="K93" s="28" t="s">
        <v>149</v>
      </c>
      <c r="L93" s="30" t="s">
        <v>454</v>
      </c>
      <c r="M93" s="33" t="s">
        <v>442</v>
      </c>
      <c r="N93" s="7"/>
      <c r="O93" s="110"/>
    </row>
    <row r="94">
      <c r="A94" s="35" t="s">
        <v>105</v>
      </c>
      <c r="B94" s="49">
        <v>28.0</v>
      </c>
      <c r="C94" s="91" t="s">
        <v>163</v>
      </c>
      <c r="D94" s="156" t="s">
        <v>40</v>
      </c>
      <c r="E94" s="74"/>
      <c r="F94" s="73" t="s">
        <v>221</v>
      </c>
      <c r="G94" s="161"/>
      <c r="H94" s="161" t="s">
        <v>222</v>
      </c>
      <c r="I94" s="39">
        <v>5.0</v>
      </c>
      <c r="J94" s="39" t="s">
        <v>19</v>
      </c>
      <c r="K94" s="28" t="s">
        <v>149</v>
      </c>
      <c r="L94" s="30" t="s">
        <v>454</v>
      </c>
      <c r="M94" s="33" t="s">
        <v>442</v>
      </c>
      <c r="N94" s="7"/>
      <c r="O94" s="110"/>
    </row>
    <row r="95">
      <c r="A95" s="35" t="s">
        <v>105</v>
      </c>
      <c r="B95" s="49">
        <v>28.0</v>
      </c>
      <c r="C95" s="91" t="s">
        <v>163</v>
      </c>
      <c r="D95" s="156" t="s">
        <v>40</v>
      </c>
      <c r="E95" s="74"/>
      <c r="F95" s="73" t="s">
        <v>209</v>
      </c>
      <c r="G95" s="161"/>
      <c r="H95" s="161" t="s">
        <v>210</v>
      </c>
      <c r="I95" s="65">
        <v>8.0</v>
      </c>
      <c r="J95" s="39" t="s">
        <v>19</v>
      </c>
      <c r="K95" s="28" t="s">
        <v>335</v>
      </c>
      <c r="L95" s="30" t="s">
        <v>454</v>
      </c>
      <c r="M95" s="33" t="s">
        <v>442</v>
      </c>
      <c r="N95" s="241" t="s">
        <v>888</v>
      </c>
      <c r="O95" s="110"/>
    </row>
    <row r="96">
      <c r="A96" s="35" t="s">
        <v>105</v>
      </c>
      <c r="B96" s="49">
        <v>28.0</v>
      </c>
      <c r="C96" s="91" t="s">
        <v>163</v>
      </c>
      <c r="D96" s="156" t="s">
        <v>40</v>
      </c>
      <c r="E96" s="74"/>
      <c r="F96" s="73" t="s">
        <v>211</v>
      </c>
      <c r="G96" s="161"/>
      <c r="H96" s="161" t="s">
        <v>212</v>
      </c>
      <c r="I96" s="65">
        <v>8.0</v>
      </c>
      <c r="J96" s="39" t="s">
        <v>19</v>
      </c>
      <c r="K96" s="28" t="s">
        <v>335</v>
      </c>
      <c r="L96" s="30" t="s">
        <v>454</v>
      </c>
      <c r="M96" s="33" t="s">
        <v>442</v>
      </c>
      <c r="N96" s="241" t="s">
        <v>889</v>
      </c>
      <c r="O96" s="110"/>
    </row>
    <row r="97">
      <c r="A97" s="35" t="s">
        <v>105</v>
      </c>
      <c r="B97" s="49">
        <v>28.0</v>
      </c>
      <c r="C97" s="91" t="s">
        <v>163</v>
      </c>
      <c r="D97" s="156" t="s">
        <v>40</v>
      </c>
      <c r="E97" s="74"/>
      <c r="F97" s="73" t="s">
        <v>574</v>
      </c>
      <c r="G97" s="161"/>
      <c r="H97" s="246" t="s">
        <v>575</v>
      </c>
      <c r="I97" s="247">
        <v>6.0</v>
      </c>
      <c r="J97" s="39" t="s">
        <v>19</v>
      </c>
      <c r="K97" s="28" t="s">
        <v>420</v>
      </c>
      <c r="L97" s="30" t="s">
        <v>454</v>
      </c>
      <c r="M97" s="33" t="s">
        <v>442</v>
      </c>
      <c r="N97" s="241" t="s">
        <v>890</v>
      </c>
      <c r="O97" s="110"/>
    </row>
    <row r="98">
      <c r="A98" s="35" t="s">
        <v>105</v>
      </c>
      <c r="B98" s="49">
        <v>28.0</v>
      </c>
      <c r="C98" s="91" t="s">
        <v>163</v>
      </c>
      <c r="D98" s="156" t="s">
        <v>40</v>
      </c>
      <c r="E98" s="74"/>
      <c r="F98" s="73" t="s">
        <v>215</v>
      </c>
      <c r="G98" s="161"/>
      <c r="H98" s="161" t="s">
        <v>216</v>
      </c>
      <c r="I98" s="65">
        <v>5.0</v>
      </c>
      <c r="J98" s="39" t="s">
        <v>19</v>
      </c>
      <c r="K98" s="28" t="s">
        <v>335</v>
      </c>
      <c r="L98" s="30" t="s">
        <v>454</v>
      </c>
      <c r="M98" s="33" t="s">
        <v>442</v>
      </c>
      <c r="N98" s="241" t="s">
        <v>891</v>
      </c>
      <c r="O98" s="110"/>
    </row>
    <row r="99">
      <c r="A99" s="35" t="s">
        <v>105</v>
      </c>
      <c r="B99" s="49">
        <v>28.0</v>
      </c>
      <c r="C99" s="91" t="s">
        <v>106</v>
      </c>
      <c r="D99" s="101" t="s">
        <v>26</v>
      </c>
      <c r="E99" s="73" t="s">
        <v>892</v>
      </c>
      <c r="F99" s="256" t="s">
        <v>893</v>
      </c>
      <c r="G99" s="161"/>
      <c r="H99" s="161" t="s">
        <v>894</v>
      </c>
      <c r="I99" s="39">
        <v>3.0</v>
      </c>
      <c r="J99" s="39" t="s">
        <v>19</v>
      </c>
      <c r="K99" s="28" t="s">
        <v>335</v>
      </c>
      <c r="L99" s="30" t="s">
        <v>454</v>
      </c>
      <c r="M99" s="33" t="s">
        <v>607</v>
      </c>
      <c r="N99" s="239" t="s">
        <v>895</v>
      </c>
      <c r="O99" s="110"/>
    </row>
    <row r="100">
      <c r="A100" s="35" t="s">
        <v>105</v>
      </c>
      <c r="B100" s="49">
        <v>28.0</v>
      </c>
      <c r="C100" s="91" t="s">
        <v>106</v>
      </c>
      <c r="D100" s="101" t="s">
        <v>26</v>
      </c>
      <c r="E100" s="73" t="s">
        <v>896</v>
      </c>
      <c r="F100" s="256" t="s">
        <v>897</v>
      </c>
      <c r="G100" s="161"/>
      <c r="H100" s="161" t="s">
        <v>898</v>
      </c>
      <c r="I100" s="39">
        <v>3.0</v>
      </c>
      <c r="J100" s="39" t="s">
        <v>19</v>
      </c>
      <c r="K100" s="28" t="s">
        <v>335</v>
      </c>
      <c r="L100" s="30" t="s">
        <v>454</v>
      </c>
      <c r="M100" s="33" t="s">
        <v>607</v>
      </c>
      <c r="N100" s="241" t="s">
        <v>899</v>
      </c>
      <c r="O100" s="110"/>
    </row>
    <row r="101">
      <c r="A101" s="35" t="s">
        <v>105</v>
      </c>
      <c r="B101" s="49">
        <v>28.0</v>
      </c>
      <c r="C101" s="91" t="s">
        <v>106</v>
      </c>
      <c r="D101" s="101" t="s">
        <v>26</v>
      </c>
      <c r="E101" s="74" t="s">
        <v>900</v>
      </c>
      <c r="F101" s="254" t="s">
        <v>901</v>
      </c>
      <c r="G101" s="161"/>
      <c r="H101" s="257" t="s">
        <v>902</v>
      </c>
      <c r="I101" s="39">
        <v>3.0</v>
      </c>
      <c r="J101" s="39" t="s">
        <v>19</v>
      </c>
      <c r="K101" s="28" t="s">
        <v>420</v>
      </c>
      <c r="L101" s="30" t="s">
        <v>454</v>
      </c>
      <c r="M101" s="33" t="s">
        <v>607</v>
      </c>
      <c r="N101" s="241" t="s">
        <v>903</v>
      </c>
      <c r="O101" s="110"/>
    </row>
    <row r="102">
      <c r="A102" s="35" t="s">
        <v>105</v>
      </c>
      <c r="B102" s="49">
        <v>28.0</v>
      </c>
      <c r="C102" s="91" t="s">
        <v>106</v>
      </c>
      <c r="D102" s="101" t="s">
        <v>26</v>
      </c>
      <c r="E102" s="73" t="s">
        <v>904</v>
      </c>
      <c r="F102" s="256" t="s">
        <v>905</v>
      </c>
      <c r="G102" s="161"/>
      <c r="H102" s="257" t="s">
        <v>906</v>
      </c>
      <c r="I102" s="39">
        <v>6.0</v>
      </c>
      <c r="J102" s="39" t="s">
        <v>19</v>
      </c>
      <c r="K102" s="28" t="s">
        <v>420</v>
      </c>
      <c r="L102" s="30" t="s">
        <v>454</v>
      </c>
      <c r="M102" s="33" t="s">
        <v>607</v>
      </c>
      <c r="N102" s="241" t="s">
        <v>907</v>
      </c>
      <c r="O102" s="110"/>
    </row>
    <row r="103">
      <c r="A103" s="35" t="s">
        <v>105</v>
      </c>
      <c r="B103" s="49">
        <v>28.0</v>
      </c>
      <c r="C103" s="91" t="s">
        <v>106</v>
      </c>
      <c r="D103" s="101" t="s">
        <v>26</v>
      </c>
      <c r="E103" s="73" t="s">
        <v>908</v>
      </c>
      <c r="F103" s="225" t="s">
        <v>909</v>
      </c>
      <c r="G103" s="161"/>
      <c r="H103" s="94" t="s">
        <v>910</v>
      </c>
      <c r="I103" s="39">
        <v>4.5</v>
      </c>
      <c r="J103" s="39" t="s">
        <v>19</v>
      </c>
      <c r="K103" s="28" t="s">
        <v>335</v>
      </c>
      <c r="L103" s="30" t="s">
        <v>454</v>
      </c>
      <c r="M103" s="33" t="s">
        <v>607</v>
      </c>
      <c r="N103" s="241" t="s">
        <v>911</v>
      </c>
      <c r="O103" s="110"/>
    </row>
    <row r="104">
      <c r="A104" s="35" t="s">
        <v>105</v>
      </c>
      <c r="B104" s="49">
        <v>28.0</v>
      </c>
      <c r="C104" s="91" t="s">
        <v>106</v>
      </c>
      <c r="D104" s="101" t="s">
        <v>26</v>
      </c>
      <c r="E104" s="73" t="s">
        <v>912</v>
      </c>
      <c r="F104" s="225" t="s">
        <v>913</v>
      </c>
      <c r="G104" s="161"/>
      <c r="H104" s="161" t="s">
        <v>914</v>
      </c>
      <c r="I104" s="39">
        <v>4.5</v>
      </c>
      <c r="J104" s="39" t="s">
        <v>19</v>
      </c>
      <c r="K104" s="28" t="s">
        <v>335</v>
      </c>
      <c r="L104" s="30" t="s">
        <v>454</v>
      </c>
      <c r="M104" s="33" t="s">
        <v>607</v>
      </c>
      <c r="N104" s="241" t="s">
        <v>915</v>
      </c>
      <c r="O104" s="110"/>
    </row>
    <row r="105">
      <c r="A105" s="35" t="s">
        <v>105</v>
      </c>
      <c r="B105" s="49">
        <v>28.0</v>
      </c>
      <c r="C105" s="91" t="s">
        <v>106</v>
      </c>
      <c r="D105" s="101" t="s">
        <v>26</v>
      </c>
      <c r="E105" s="73" t="s">
        <v>112</v>
      </c>
      <c r="F105" s="254" t="s">
        <v>916</v>
      </c>
      <c r="G105" s="161"/>
      <c r="I105" s="39">
        <v>4.5</v>
      </c>
      <c r="J105" s="39" t="s">
        <v>19</v>
      </c>
      <c r="K105" s="28" t="s">
        <v>335</v>
      </c>
      <c r="L105" s="30" t="s">
        <v>454</v>
      </c>
      <c r="M105" s="33" t="s">
        <v>607</v>
      </c>
      <c r="N105" s="241" t="s">
        <v>917</v>
      </c>
      <c r="O105" s="110"/>
    </row>
    <row r="106">
      <c r="A106" s="35" t="s">
        <v>105</v>
      </c>
      <c r="B106" s="49">
        <v>28.0</v>
      </c>
      <c r="C106" s="91" t="s">
        <v>106</v>
      </c>
      <c r="D106" s="101" t="s">
        <v>26</v>
      </c>
      <c r="E106" s="73" t="s">
        <v>918</v>
      </c>
      <c r="F106" s="254" t="s">
        <v>919</v>
      </c>
      <c r="G106" s="161"/>
      <c r="H106" s="161" t="s">
        <v>920</v>
      </c>
      <c r="I106" s="39">
        <v>4.5</v>
      </c>
      <c r="J106" s="39" t="s">
        <v>19</v>
      </c>
      <c r="K106" s="28" t="s">
        <v>335</v>
      </c>
      <c r="L106" s="30" t="s">
        <v>454</v>
      </c>
      <c r="M106" s="33" t="s">
        <v>607</v>
      </c>
      <c r="N106" s="241" t="s">
        <v>921</v>
      </c>
      <c r="O106" s="110"/>
    </row>
    <row r="107">
      <c r="A107" s="35" t="s">
        <v>105</v>
      </c>
      <c r="B107" s="49">
        <v>28.0</v>
      </c>
      <c r="C107" s="91" t="s">
        <v>106</v>
      </c>
      <c r="D107" s="101" t="s">
        <v>26</v>
      </c>
      <c r="E107" s="73" t="s">
        <v>922</v>
      </c>
      <c r="F107" s="254" t="s">
        <v>923</v>
      </c>
      <c r="G107" s="161"/>
      <c r="H107" s="161" t="s">
        <v>924</v>
      </c>
      <c r="I107" s="39">
        <v>3.0</v>
      </c>
      <c r="J107" s="39" t="s">
        <v>19</v>
      </c>
      <c r="K107" s="28" t="s">
        <v>335</v>
      </c>
      <c r="L107" s="30" t="s">
        <v>454</v>
      </c>
      <c r="M107" s="33" t="s">
        <v>607</v>
      </c>
      <c r="N107" s="241" t="s">
        <v>925</v>
      </c>
      <c r="O107" s="250"/>
    </row>
    <row r="108">
      <c r="A108" s="35" t="s">
        <v>105</v>
      </c>
      <c r="B108" s="49">
        <v>28.0</v>
      </c>
      <c r="C108" s="91" t="s">
        <v>106</v>
      </c>
      <c r="D108" s="101" t="s">
        <v>26</v>
      </c>
      <c r="E108" s="73" t="s">
        <v>110</v>
      </c>
      <c r="F108" s="254" t="s">
        <v>625</v>
      </c>
      <c r="G108" s="161"/>
      <c r="H108" s="161" t="s">
        <v>926</v>
      </c>
      <c r="I108" s="39">
        <v>6.0</v>
      </c>
      <c r="J108" s="39" t="s">
        <v>19</v>
      </c>
      <c r="K108" s="28" t="s">
        <v>335</v>
      </c>
      <c r="L108" s="30" t="s">
        <v>454</v>
      </c>
      <c r="M108" s="33" t="s">
        <v>607</v>
      </c>
      <c r="N108" s="241" t="s">
        <v>927</v>
      </c>
      <c r="O108" s="250"/>
    </row>
    <row r="109">
      <c r="A109" s="35" t="s">
        <v>105</v>
      </c>
      <c r="B109" s="49">
        <v>28.0</v>
      </c>
      <c r="C109" s="91" t="s">
        <v>106</v>
      </c>
      <c r="D109" s="156" t="s">
        <v>40</v>
      </c>
      <c r="E109" s="74"/>
      <c r="F109" s="73" t="s">
        <v>928</v>
      </c>
      <c r="G109" s="161"/>
      <c r="H109" s="246" t="s">
        <v>929</v>
      </c>
      <c r="I109" s="39">
        <v>6.0</v>
      </c>
      <c r="J109" s="39" t="s">
        <v>19</v>
      </c>
      <c r="K109" s="28" t="s">
        <v>420</v>
      </c>
      <c r="L109" s="30" t="s">
        <v>454</v>
      </c>
      <c r="M109" s="33" t="s">
        <v>607</v>
      </c>
      <c r="N109" s="241" t="s">
        <v>930</v>
      </c>
      <c r="O109" s="110"/>
    </row>
    <row r="110">
      <c r="A110" s="35" t="s">
        <v>105</v>
      </c>
      <c r="B110" s="49">
        <v>28.0</v>
      </c>
      <c r="C110" s="91" t="s">
        <v>106</v>
      </c>
      <c r="D110" s="156" t="s">
        <v>40</v>
      </c>
      <c r="E110" s="74"/>
      <c r="F110" s="73" t="s">
        <v>931</v>
      </c>
      <c r="G110" s="161"/>
      <c r="H110" s="246" t="s">
        <v>932</v>
      </c>
      <c r="I110" s="39">
        <v>3.0</v>
      </c>
      <c r="J110" s="39" t="s">
        <v>19</v>
      </c>
      <c r="K110" s="28" t="s">
        <v>420</v>
      </c>
      <c r="L110" s="30" t="s">
        <v>454</v>
      </c>
      <c r="M110" s="33" t="s">
        <v>607</v>
      </c>
      <c r="N110" s="241" t="s">
        <v>933</v>
      </c>
      <c r="O110" s="110"/>
    </row>
    <row r="111">
      <c r="A111" s="35" t="s">
        <v>105</v>
      </c>
      <c r="B111" s="49">
        <v>28.0</v>
      </c>
      <c r="C111" s="91" t="s">
        <v>106</v>
      </c>
      <c r="D111" s="156" t="s">
        <v>40</v>
      </c>
      <c r="E111" s="74"/>
      <c r="F111" s="73" t="s">
        <v>934</v>
      </c>
      <c r="G111" s="161"/>
      <c r="H111" s="246" t="s">
        <v>935</v>
      </c>
      <c r="I111" s="39">
        <v>3.0</v>
      </c>
      <c r="J111" s="39" t="s">
        <v>19</v>
      </c>
      <c r="K111" s="28" t="s">
        <v>420</v>
      </c>
      <c r="L111" s="30" t="s">
        <v>454</v>
      </c>
      <c r="M111" s="33" t="s">
        <v>607</v>
      </c>
      <c r="N111" s="241" t="s">
        <v>936</v>
      </c>
      <c r="O111" s="110"/>
    </row>
    <row r="112">
      <c r="A112" s="35" t="s">
        <v>105</v>
      </c>
      <c r="B112" s="49">
        <v>28.0</v>
      </c>
      <c r="C112" s="91" t="s">
        <v>106</v>
      </c>
      <c r="D112" s="156" t="s">
        <v>40</v>
      </c>
      <c r="E112" s="74"/>
      <c r="F112" s="73" t="s">
        <v>937</v>
      </c>
      <c r="G112" s="161"/>
      <c r="H112" s="246" t="s">
        <v>938</v>
      </c>
      <c r="I112" s="39">
        <v>3.0</v>
      </c>
      <c r="J112" s="39" t="s">
        <v>19</v>
      </c>
      <c r="K112" s="28" t="s">
        <v>420</v>
      </c>
      <c r="L112" s="30" t="s">
        <v>454</v>
      </c>
      <c r="M112" s="33" t="s">
        <v>607</v>
      </c>
      <c r="N112" s="241" t="s">
        <v>939</v>
      </c>
      <c r="O112" s="110"/>
    </row>
    <row r="113">
      <c r="A113" s="35" t="s">
        <v>105</v>
      </c>
      <c r="B113" s="49">
        <v>28.0</v>
      </c>
      <c r="C113" s="91" t="s">
        <v>106</v>
      </c>
      <c r="D113" s="156" t="s">
        <v>40</v>
      </c>
      <c r="E113" s="74"/>
      <c r="F113" s="73" t="s">
        <v>940</v>
      </c>
      <c r="G113" s="161"/>
      <c r="H113" s="246" t="s">
        <v>941</v>
      </c>
      <c r="I113" s="39">
        <v>3.0</v>
      </c>
      <c r="J113" s="39" t="s">
        <v>19</v>
      </c>
      <c r="K113" s="28" t="s">
        <v>420</v>
      </c>
      <c r="L113" s="30" t="s">
        <v>454</v>
      </c>
      <c r="M113" s="33" t="s">
        <v>607</v>
      </c>
      <c r="N113" s="241" t="s">
        <v>942</v>
      </c>
      <c r="O113" s="110"/>
    </row>
    <row r="114">
      <c r="A114" s="35" t="s">
        <v>105</v>
      </c>
      <c r="B114" s="49">
        <v>28.0</v>
      </c>
      <c r="C114" s="91" t="s">
        <v>106</v>
      </c>
      <c r="D114" s="156" t="s">
        <v>40</v>
      </c>
      <c r="E114" s="74"/>
      <c r="F114" s="73" t="s">
        <v>943</v>
      </c>
      <c r="G114" s="161"/>
      <c r="H114" s="43" t="s">
        <v>944</v>
      </c>
      <c r="I114" s="39">
        <v>3.0</v>
      </c>
      <c r="J114" s="39" t="s">
        <v>19</v>
      </c>
      <c r="K114" s="28" t="s">
        <v>335</v>
      </c>
      <c r="L114" s="30" t="s">
        <v>454</v>
      </c>
      <c r="M114" s="33" t="s">
        <v>607</v>
      </c>
      <c r="N114" s="239" t="s">
        <v>945</v>
      </c>
      <c r="O114" s="110"/>
    </row>
    <row r="115">
      <c r="A115" s="219"/>
      <c r="B115" s="219"/>
      <c r="C115" s="219" t="s">
        <v>49</v>
      </c>
      <c r="D115" s="249"/>
      <c r="E115" s="249"/>
      <c r="F115" s="249"/>
      <c r="G115" s="221"/>
      <c r="H115" s="221"/>
      <c r="I115" s="220"/>
      <c r="J115" s="220"/>
      <c r="K115" s="222"/>
      <c r="L115" s="223"/>
      <c r="M115" s="223"/>
      <c r="N115" s="258"/>
      <c r="O115" s="258"/>
    </row>
    <row r="116">
      <c r="A116" s="35" t="s">
        <v>49</v>
      </c>
      <c r="B116" s="91">
        <v>29.0</v>
      </c>
      <c r="C116" s="91" t="s">
        <v>50</v>
      </c>
      <c r="D116" s="101" t="s">
        <v>26</v>
      </c>
      <c r="E116" s="73" t="s">
        <v>946</v>
      </c>
      <c r="F116" s="102" t="s">
        <v>51</v>
      </c>
      <c r="G116" s="161"/>
      <c r="H116" s="161" t="s">
        <v>52</v>
      </c>
      <c r="I116" s="39">
        <v>3.0</v>
      </c>
      <c r="J116" s="39" t="s">
        <v>19</v>
      </c>
      <c r="K116" s="28" t="s">
        <v>335</v>
      </c>
      <c r="L116" s="33">
        <v>40.0</v>
      </c>
      <c r="M116" s="33" t="s">
        <v>947</v>
      </c>
      <c r="N116" s="253" t="s">
        <v>948</v>
      </c>
      <c r="O116" s="258"/>
    </row>
    <row r="117">
      <c r="A117" s="35" t="s">
        <v>49</v>
      </c>
      <c r="B117" s="91">
        <v>29.0</v>
      </c>
      <c r="C117" s="91" t="s">
        <v>50</v>
      </c>
      <c r="D117" s="101" t="s">
        <v>26</v>
      </c>
      <c r="E117" s="73" t="s">
        <v>949</v>
      </c>
      <c r="F117" s="102" t="s">
        <v>950</v>
      </c>
      <c r="G117" s="161"/>
      <c r="H117" s="161" t="s">
        <v>951</v>
      </c>
      <c r="I117" s="39">
        <v>3.0</v>
      </c>
      <c r="J117" s="39" t="s">
        <v>19</v>
      </c>
      <c r="K117" s="28" t="s">
        <v>335</v>
      </c>
      <c r="L117" s="30" t="s">
        <v>454</v>
      </c>
      <c r="M117" s="33" t="s">
        <v>947</v>
      </c>
      <c r="N117" s="259" t="s">
        <v>952</v>
      </c>
      <c r="O117" s="258"/>
    </row>
    <row r="118">
      <c r="A118" s="35" t="s">
        <v>49</v>
      </c>
      <c r="B118" s="91">
        <v>29.0</v>
      </c>
      <c r="C118" s="91" t="s">
        <v>50</v>
      </c>
      <c r="D118" s="101" t="s">
        <v>26</v>
      </c>
      <c r="E118" s="260" t="s">
        <v>953</v>
      </c>
      <c r="F118" s="102" t="s">
        <v>954</v>
      </c>
      <c r="G118" s="161"/>
      <c r="H118" s="161" t="s">
        <v>955</v>
      </c>
      <c r="I118" s="39">
        <v>4.5</v>
      </c>
      <c r="J118" s="39" t="s">
        <v>19</v>
      </c>
      <c r="K118" s="28" t="s">
        <v>335</v>
      </c>
      <c r="L118" s="33">
        <v>31.0</v>
      </c>
      <c r="M118" s="33" t="s">
        <v>947</v>
      </c>
      <c r="N118" s="253" t="s">
        <v>956</v>
      </c>
      <c r="O118" s="258"/>
    </row>
    <row r="119">
      <c r="A119" s="35" t="s">
        <v>49</v>
      </c>
      <c r="B119" s="91">
        <v>29.0</v>
      </c>
      <c r="C119" s="91" t="s">
        <v>50</v>
      </c>
      <c r="D119" s="101" t="s">
        <v>26</v>
      </c>
      <c r="E119" s="25" t="s">
        <v>957</v>
      </c>
      <c r="F119" s="102" t="s">
        <v>958</v>
      </c>
      <c r="G119" s="161"/>
      <c r="H119" s="161" t="s">
        <v>54</v>
      </c>
      <c r="I119" s="39">
        <v>3.0</v>
      </c>
      <c r="J119" s="39" t="s">
        <v>23</v>
      </c>
      <c r="K119" s="28" t="s">
        <v>335</v>
      </c>
      <c r="L119" s="33">
        <v>27.0</v>
      </c>
      <c r="M119" s="33" t="s">
        <v>947</v>
      </c>
      <c r="N119" s="259" t="s">
        <v>959</v>
      </c>
      <c r="O119" s="258"/>
    </row>
    <row r="120">
      <c r="A120" s="35" t="s">
        <v>49</v>
      </c>
      <c r="B120" s="91">
        <v>29.0</v>
      </c>
      <c r="C120" s="91" t="s">
        <v>50</v>
      </c>
      <c r="D120" s="101" t="s">
        <v>26</v>
      </c>
      <c r="E120" s="46"/>
      <c r="F120" s="90" t="s">
        <v>59</v>
      </c>
      <c r="G120" s="161"/>
      <c r="H120" s="161" t="s">
        <v>60</v>
      </c>
      <c r="I120" s="39">
        <v>2.0</v>
      </c>
      <c r="J120" s="39" t="s">
        <v>19</v>
      </c>
      <c r="K120" s="28" t="s">
        <v>335</v>
      </c>
      <c r="L120" s="33">
        <v>100.0</v>
      </c>
      <c r="M120" s="33" t="s">
        <v>947</v>
      </c>
      <c r="N120" s="253" t="s">
        <v>960</v>
      </c>
      <c r="O120" s="258"/>
    </row>
    <row r="121">
      <c r="A121" s="35" t="s">
        <v>49</v>
      </c>
      <c r="B121" s="91">
        <v>29.0</v>
      </c>
      <c r="C121" s="91" t="s">
        <v>50</v>
      </c>
      <c r="D121" s="101" t="s">
        <v>26</v>
      </c>
      <c r="E121" s="260" t="s">
        <v>961</v>
      </c>
      <c r="F121" s="102" t="s">
        <v>672</v>
      </c>
      <c r="G121" s="161"/>
      <c r="H121" s="161" t="s">
        <v>962</v>
      </c>
      <c r="I121" s="39">
        <v>4.5</v>
      </c>
      <c r="J121" s="39" t="s">
        <v>19</v>
      </c>
      <c r="K121" s="28" t="s">
        <v>335</v>
      </c>
      <c r="L121" s="30" t="s">
        <v>454</v>
      </c>
      <c r="M121" s="33" t="s">
        <v>947</v>
      </c>
      <c r="N121" s="253" t="s">
        <v>963</v>
      </c>
      <c r="O121" s="258"/>
    </row>
    <row r="122">
      <c r="A122" s="35" t="s">
        <v>49</v>
      </c>
      <c r="B122" s="91">
        <v>29.0</v>
      </c>
      <c r="C122" s="91" t="s">
        <v>50</v>
      </c>
      <c r="D122" s="101" t="s">
        <v>26</v>
      </c>
      <c r="E122" s="46"/>
      <c r="F122" s="90" t="s">
        <v>63</v>
      </c>
      <c r="G122" s="161"/>
      <c r="H122" s="161" t="s">
        <v>64</v>
      </c>
      <c r="I122" s="39">
        <v>3.0</v>
      </c>
      <c r="J122" s="39" t="s">
        <v>19</v>
      </c>
      <c r="K122" s="28" t="s">
        <v>335</v>
      </c>
      <c r="L122" s="30" t="s">
        <v>454</v>
      </c>
      <c r="M122" s="33" t="s">
        <v>947</v>
      </c>
      <c r="N122" s="253" t="s">
        <v>964</v>
      </c>
      <c r="O122" s="258"/>
    </row>
    <row r="123">
      <c r="A123" s="35" t="s">
        <v>49</v>
      </c>
      <c r="B123" s="91">
        <v>29.0</v>
      </c>
      <c r="C123" s="91" t="s">
        <v>50</v>
      </c>
      <c r="D123" s="101" t="s">
        <v>26</v>
      </c>
      <c r="E123" s="46"/>
      <c r="F123" s="102" t="s">
        <v>965</v>
      </c>
      <c r="G123" s="171"/>
      <c r="H123" s="246" t="s">
        <v>966</v>
      </c>
      <c r="I123" s="172">
        <v>3.0</v>
      </c>
      <c r="J123" s="39" t="s">
        <v>19</v>
      </c>
      <c r="K123" s="28" t="s">
        <v>420</v>
      </c>
      <c r="L123" s="30" t="s">
        <v>454</v>
      </c>
      <c r="M123" s="33" t="s">
        <v>947</v>
      </c>
      <c r="N123" s="259" t="s">
        <v>967</v>
      </c>
      <c r="O123" s="258"/>
    </row>
    <row r="124">
      <c r="A124" s="35" t="s">
        <v>49</v>
      </c>
      <c r="B124" s="91">
        <v>29.0</v>
      </c>
      <c r="C124" s="91" t="s">
        <v>50</v>
      </c>
      <c r="D124" s="101" t="s">
        <v>26</v>
      </c>
      <c r="E124" s="46"/>
      <c r="F124" s="90" t="s">
        <v>968</v>
      </c>
      <c r="G124" s="161"/>
      <c r="H124" s="161" t="s">
        <v>969</v>
      </c>
      <c r="I124" s="39">
        <v>4.0</v>
      </c>
      <c r="J124" s="39" t="s">
        <v>19</v>
      </c>
      <c r="K124" s="28" t="s">
        <v>335</v>
      </c>
      <c r="L124" s="30" t="s">
        <v>454</v>
      </c>
      <c r="M124" s="33" t="s">
        <v>947</v>
      </c>
      <c r="N124" s="259" t="s">
        <v>970</v>
      </c>
      <c r="O124" s="258"/>
    </row>
    <row r="125">
      <c r="A125" s="35" t="s">
        <v>49</v>
      </c>
      <c r="B125" s="91">
        <v>29.0</v>
      </c>
      <c r="C125" s="91" t="s">
        <v>50</v>
      </c>
      <c r="D125" s="101" t="s">
        <v>26</v>
      </c>
      <c r="E125" s="46"/>
      <c r="F125" s="90" t="s">
        <v>67</v>
      </c>
      <c r="G125" s="161"/>
      <c r="H125" s="161" t="s">
        <v>68</v>
      </c>
      <c r="I125" s="39">
        <v>6.0</v>
      </c>
      <c r="J125" s="39" t="s">
        <v>19</v>
      </c>
      <c r="K125" s="28" t="s">
        <v>335</v>
      </c>
      <c r="L125" s="30" t="s">
        <v>454</v>
      </c>
      <c r="M125" s="33" t="s">
        <v>947</v>
      </c>
      <c r="N125" s="259" t="s">
        <v>971</v>
      </c>
      <c r="O125" s="258"/>
    </row>
    <row r="126">
      <c r="A126" s="35" t="s">
        <v>49</v>
      </c>
      <c r="B126" s="91">
        <v>29.0</v>
      </c>
      <c r="C126" s="91" t="s">
        <v>50</v>
      </c>
      <c r="D126" s="101" t="s">
        <v>26</v>
      </c>
      <c r="E126" s="46"/>
      <c r="F126" s="90" t="s">
        <v>69</v>
      </c>
      <c r="G126" s="161"/>
      <c r="H126" s="161" t="s">
        <v>70</v>
      </c>
      <c r="I126" s="39">
        <v>3.0</v>
      </c>
      <c r="J126" s="39" t="s">
        <v>19</v>
      </c>
      <c r="K126" s="28" t="s">
        <v>335</v>
      </c>
      <c r="L126" s="30" t="s">
        <v>454</v>
      </c>
      <c r="M126" s="33" t="s">
        <v>947</v>
      </c>
      <c r="N126" s="259" t="s">
        <v>972</v>
      </c>
      <c r="O126" s="258"/>
    </row>
    <row r="127">
      <c r="A127" s="35" t="s">
        <v>49</v>
      </c>
      <c r="B127" s="91">
        <v>29.0</v>
      </c>
      <c r="C127" s="91" t="s">
        <v>50</v>
      </c>
      <c r="D127" s="101" t="s">
        <v>26</v>
      </c>
      <c r="E127" s="25" t="s">
        <v>973</v>
      </c>
      <c r="F127" s="102" t="s">
        <v>71</v>
      </c>
      <c r="G127" s="161"/>
      <c r="H127" s="161" t="s">
        <v>974</v>
      </c>
      <c r="I127" s="39">
        <v>6.0</v>
      </c>
      <c r="J127" s="39" t="s">
        <v>19</v>
      </c>
      <c r="K127" s="28" t="s">
        <v>335</v>
      </c>
      <c r="L127" s="30" t="s">
        <v>454</v>
      </c>
      <c r="M127" s="33" t="s">
        <v>947</v>
      </c>
      <c r="N127" s="259" t="s">
        <v>975</v>
      </c>
      <c r="O127" s="258"/>
    </row>
    <row r="128">
      <c r="A128" s="35" t="s">
        <v>49</v>
      </c>
      <c r="B128" s="91">
        <v>29.0</v>
      </c>
      <c r="C128" s="91" t="s">
        <v>50</v>
      </c>
      <c r="D128" s="156" t="s">
        <v>40</v>
      </c>
      <c r="E128" s="46"/>
      <c r="F128" s="90" t="s">
        <v>976</v>
      </c>
      <c r="G128" s="161"/>
      <c r="H128" s="161" t="s">
        <v>977</v>
      </c>
      <c r="I128" s="39">
        <v>9.0</v>
      </c>
      <c r="J128" s="39" t="s">
        <v>19</v>
      </c>
      <c r="K128" s="28" t="s">
        <v>335</v>
      </c>
      <c r="L128" s="33">
        <v>80.0</v>
      </c>
      <c r="M128" s="33" t="s">
        <v>947</v>
      </c>
      <c r="N128" s="259" t="s">
        <v>978</v>
      </c>
      <c r="O128" s="258"/>
    </row>
    <row r="129">
      <c r="A129" s="35" t="s">
        <v>49</v>
      </c>
      <c r="B129" s="91">
        <v>29.0</v>
      </c>
      <c r="C129" s="91" t="s">
        <v>50</v>
      </c>
      <c r="D129" s="156" t="s">
        <v>40</v>
      </c>
      <c r="E129" s="46"/>
      <c r="F129" s="90" t="s">
        <v>979</v>
      </c>
      <c r="G129" s="161"/>
      <c r="H129" s="161" t="s">
        <v>980</v>
      </c>
      <c r="I129" s="39">
        <v>3.0</v>
      </c>
      <c r="J129" s="39" t="s">
        <v>19</v>
      </c>
      <c r="K129" s="28" t="s">
        <v>335</v>
      </c>
      <c r="L129" s="30" t="s">
        <v>454</v>
      </c>
      <c r="M129" s="33" t="s">
        <v>947</v>
      </c>
      <c r="N129" s="253" t="s">
        <v>981</v>
      </c>
      <c r="O129" s="258"/>
    </row>
    <row r="130">
      <c r="A130" s="35" t="s">
        <v>49</v>
      </c>
      <c r="B130" s="91">
        <v>29.0</v>
      </c>
      <c r="C130" s="91" t="s">
        <v>50</v>
      </c>
      <c r="D130" s="156" t="s">
        <v>40</v>
      </c>
      <c r="E130" s="25" t="s">
        <v>982</v>
      </c>
      <c r="F130" s="46"/>
      <c r="G130" s="161"/>
      <c r="H130" s="161" t="s">
        <v>983</v>
      </c>
      <c r="I130" s="39">
        <v>3.0</v>
      </c>
      <c r="J130" s="39" t="s">
        <v>19</v>
      </c>
      <c r="K130" s="28" t="s">
        <v>335</v>
      </c>
      <c r="L130" s="30" t="s">
        <v>454</v>
      </c>
      <c r="M130" s="33" t="s">
        <v>947</v>
      </c>
      <c r="N130" s="259" t="s">
        <v>984</v>
      </c>
      <c r="O130" s="258"/>
    </row>
    <row r="131">
      <c r="A131" s="35" t="s">
        <v>49</v>
      </c>
      <c r="B131" s="91">
        <v>29.0</v>
      </c>
      <c r="C131" s="91" t="s">
        <v>50</v>
      </c>
      <c r="D131" s="156" t="s">
        <v>40</v>
      </c>
      <c r="E131" s="46"/>
      <c r="F131" s="102" t="s">
        <v>985</v>
      </c>
      <c r="G131" s="171"/>
      <c r="H131" s="246" t="s">
        <v>986</v>
      </c>
      <c r="I131" s="172">
        <v>6.0</v>
      </c>
      <c r="J131" s="39" t="s">
        <v>19</v>
      </c>
      <c r="K131" s="28" t="s">
        <v>420</v>
      </c>
      <c r="L131" s="30" t="s">
        <v>454</v>
      </c>
      <c r="M131" s="33" t="s">
        <v>947</v>
      </c>
      <c r="N131" s="261"/>
      <c r="O131" s="258"/>
    </row>
    <row r="132">
      <c r="A132" s="35" t="s">
        <v>49</v>
      </c>
      <c r="B132" s="91">
        <v>29.0</v>
      </c>
      <c r="C132" s="91" t="s">
        <v>50</v>
      </c>
      <c r="D132" s="156" t="s">
        <v>40</v>
      </c>
      <c r="E132" s="46"/>
      <c r="F132" s="90" t="s">
        <v>101</v>
      </c>
      <c r="G132" s="161"/>
      <c r="H132" s="161" t="s">
        <v>102</v>
      </c>
      <c r="I132" s="39">
        <v>3.0</v>
      </c>
      <c r="J132" s="39" t="s">
        <v>19</v>
      </c>
      <c r="K132" s="28" t="s">
        <v>335</v>
      </c>
      <c r="L132" s="30" t="s">
        <v>454</v>
      </c>
      <c r="M132" s="33" t="s">
        <v>947</v>
      </c>
      <c r="N132" s="239" t="s">
        <v>987</v>
      </c>
      <c r="O132" s="110"/>
    </row>
    <row r="133">
      <c r="A133" s="35" t="s">
        <v>49</v>
      </c>
      <c r="B133" s="91">
        <v>29.0</v>
      </c>
      <c r="C133" s="91" t="s">
        <v>50</v>
      </c>
      <c r="D133" s="156" t="s">
        <v>40</v>
      </c>
      <c r="E133" s="25" t="s">
        <v>988</v>
      </c>
      <c r="F133" s="102" t="s">
        <v>989</v>
      </c>
      <c r="G133" s="161"/>
      <c r="H133" s="161" t="s">
        <v>990</v>
      </c>
      <c r="I133" s="39">
        <v>6.0</v>
      </c>
      <c r="J133" s="39" t="s">
        <v>19</v>
      </c>
      <c r="K133" s="28" t="s">
        <v>335</v>
      </c>
      <c r="L133" s="33">
        <v>30.0</v>
      </c>
      <c r="M133" s="33" t="s">
        <v>947</v>
      </c>
      <c r="N133" s="239" t="s">
        <v>991</v>
      </c>
      <c r="O133" s="110"/>
    </row>
    <row r="134">
      <c r="A134" s="35" t="s">
        <v>49</v>
      </c>
      <c r="B134" s="91">
        <v>29.0</v>
      </c>
      <c r="C134" s="91" t="s">
        <v>50</v>
      </c>
      <c r="D134" s="156" t="s">
        <v>40</v>
      </c>
      <c r="E134" s="25" t="s">
        <v>992</v>
      </c>
      <c r="F134" s="102" t="s">
        <v>993</v>
      </c>
      <c r="G134" s="161"/>
      <c r="H134" s="161" t="s">
        <v>994</v>
      </c>
      <c r="I134" s="39">
        <v>6.0</v>
      </c>
      <c r="J134" s="39" t="s">
        <v>19</v>
      </c>
      <c r="K134" s="28" t="s">
        <v>335</v>
      </c>
      <c r="L134" s="33">
        <v>30.0</v>
      </c>
      <c r="M134" s="33" t="s">
        <v>947</v>
      </c>
      <c r="N134" s="239" t="s">
        <v>995</v>
      </c>
      <c r="O134" s="110"/>
    </row>
    <row r="135">
      <c r="A135" s="35" t="s">
        <v>49</v>
      </c>
      <c r="B135" s="91">
        <v>29.0</v>
      </c>
      <c r="C135" s="91" t="s">
        <v>50</v>
      </c>
      <c r="D135" s="156" t="s">
        <v>40</v>
      </c>
      <c r="E135" s="25" t="s">
        <v>996</v>
      </c>
      <c r="F135" s="102" t="s">
        <v>997</v>
      </c>
      <c r="G135" s="161"/>
      <c r="H135" s="161" t="s">
        <v>998</v>
      </c>
      <c r="I135" s="39">
        <v>6.0</v>
      </c>
      <c r="J135" s="39" t="s">
        <v>19</v>
      </c>
      <c r="K135" s="28" t="s">
        <v>335</v>
      </c>
      <c r="L135" s="33">
        <v>36.0</v>
      </c>
      <c r="M135" s="33" t="s">
        <v>947</v>
      </c>
      <c r="N135" s="239" t="s">
        <v>999</v>
      </c>
      <c r="O135" s="110"/>
    </row>
    <row r="136">
      <c r="A136" s="35" t="s">
        <v>49</v>
      </c>
      <c r="B136" s="91">
        <v>29.0</v>
      </c>
      <c r="C136" s="91" t="s">
        <v>50</v>
      </c>
      <c r="D136" s="156" t="s">
        <v>40</v>
      </c>
      <c r="E136" s="46"/>
      <c r="F136" s="90" t="s">
        <v>1000</v>
      </c>
      <c r="G136" s="161"/>
      <c r="H136" s="161" t="s">
        <v>1001</v>
      </c>
      <c r="I136" s="39">
        <v>6.0</v>
      </c>
      <c r="J136" s="39" t="s">
        <v>23</v>
      </c>
      <c r="K136" s="28" t="s">
        <v>335</v>
      </c>
      <c r="L136" s="30" t="s">
        <v>454</v>
      </c>
      <c r="M136" s="33" t="s">
        <v>947</v>
      </c>
      <c r="N136" s="239" t="s">
        <v>1002</v>
      </c>
      <c r="O136" s="110"/>
    </row>
    <row r="137">
      <c r="A137" s="35" t="s">
        <v>49</v>
      </c>
      <c r="B137" s="91">
        <v>29.0</v>
      </c>
      <c r="C137" s="91" t="s">
        <v>50</v>
      </c>
      <c r="D137" s="156" t="s">
        <v>40</v>
      </c>
      <c r="E137" s="46"/>
      <c r="F137" s="90" t="s">
        <v>1003</v>
      </c>
      <c r="G137" s="161"/>
      <c r="H137" s="161" t="s">
        <v>1004</v>
      </c>
      <c r="I137" s="39">
        <v>3.0</v>
      </c>
      <c r="J137" s="39" t="s">
        <v>19</v>
      </c>
      <c r="K137" s="28" t="s">
        <v>335</v>
      </c>
      <c r="L137" s="30" t="s">
        <v>454</v>
      </c>
      <c r="M137" s="33" t="s">
        <v>947</v>
      </c>
      <c r="N137" s="239" t="s">
        <v>1005</v>
      </c>
      <c r="O137" s="110"/>
    </row>
    <row r="138">
      <c r="A138" s="35" t="s">
        <v>49</v>
      </c>
      <c r="B138" s="91">
        <v>29.0</v>
      </c>
      <c r="C138" s="91" t="s">
        <v>50</v>
      </c>
      <c r="D138" s="156" t="s">
        <v>40</v>
      </c>
      <c r="E138" s="46"/>
      <c r="F138" s="90" t="s">
        <v>1006</v>
      </c>
      <c r="G138" s="161"/>
      <c r="H138" s="161" t="s">
        <v>1007</v>
      </c>
      <c r="I138" s="39">
        <v>3.0</v>
      </c>
      <c r="J138" s="39" t="s">
        <v>19</v>
      </c>
      <c r="K138" s="28" t="s">
        <v>335</v>
      </c>
      <c r="L138" s="30" t="s">
        <v>454</v>
      </c>
      <c r="M138" s="33" t="s">
        <v>947</v>
      </c>
      <c r="N138" s="239" t="s">
        <v>1008</v>
      </c>
      <c r="O138" s="110"/>
    </row>
    <row r="139">
      <c r="A139" s="35" t="s">
        <v>49</v>
      </c>
      <c r="B139" s="91">
        <v>29.0</v>
      </c>
      <c r="C139" s="91" t="s">
        <v>50</v>
      </c>
      <c r="D139" s="156" t="s">
        <v>40</v>
      </c>
      <c r="E139" s="46"/>
      <c r="F139" s="102" t="s">
        <v>79</v>
      </c>
      <c r="G139" s="171"/>
      <c r="H139" s="246" t="s">
        <v>80</v>
      </c>
      <c r="I139" s="39">
        <v>6.0</v>
      </c>
      <c r="J139" s="39" t="s">
        <v>19</v>
      </c>
      <c r="K139" s="28" t="s">
        <v>420</v>
      </c>
      <c r="L139" s="30" t="s">
        <v>454</v>
      </c>
      <c r="M139" s="33" t="s">
        <v>947</v>
      </c>
      <c r="N139" s="239" t="s">
        <v>1009</v>
      </c>
      <c r="O139" s="110"/>
    </row>
    <row r="140">
      <c r="A140" s="35" t="s">
        <v>49</v>
      </c>
      <c r="B140" s="91">
        <v>29.0</v>
      </c>
      <c r="C140" s="91" t="s">
        <v>50</v>
      </c>
      <c r="D140" s="156" t="s">
        <v>40</v>
      </c>
      <c r="E140" s="46"/>
      <c r="F140" s="90" t="s">
        <v>85</v>
      </c>
      <c r="G140" s="161"/>
      <c r="H140" s="161" t="s">
        <v>86</v>
      </c>
      <c r="I140" s="39">
        <v>6.0</v>
      </c>
      <c r="J140" s="39" t="s">
        <v>19</v>
      </c>
      <c r="K140" s="28" t="s">
        <v>335</v>
      </c>
      <c r="L140" s="30" t="s">
        <v>454</v>
      </c>
      <c r="M140" s="33" t="s">
        <v>947</v>
      </c>
      <c r="N140" s="239" t="s">
        <v>1010</v>
      </c>
      <c r="O140" s="110"/>
    </row>
    <row r="141">
      <c r="A141" s="35" t="s">
        <v>49</v>
      </c>
      <c r="B141" s="91">
        <v>29.0</v>
      </c>
      <c r="C141" s="91" t="s">
        <v>50</v>
      </c>
      <c r="D141" s="156" t="s">
        <v>40</v>
      </c>
      <c r="E141" s="46"/>
      <c r="F141" s="90" t="s">
        <v>81</v>
      </c>
      <c r="G141" s="161"/>
      <c r="H141" s="161" t="s">
        <v>82</v>
      </c>
      <c r="I141" s="39">
        <v>6.0</v>
      </c>
      <c r="J141" s="39" t="s">
        <v>19</v>
      </c>
      <c r="K141" s="28" t="s">
        <v>335</v>
      </c>
      <c r="L141" s="30" t="s">
        <v>454</v>
      </c>
      <c r="M141" s="33" t="s">
        <v>947</v>
      </c>
      <c r="N141" s="239" t="s">
        <v>1011</v>
      </c>
      <c r="O141" s="110"/>
    </row>
    <row r="142">
      <c r="A142" s="35" t="s">
        <v>49</v>
      </c>
      <c r="B142" s="91">
        <v>29.0</v>
      </c>
      <c r="C142" s="91" t="s">
        <v>50</v>
      </c>
      <c r="D142" s="156" t="s">
        <v>40</v>
      </c>
      <c r="E142" s="46"/>
      <c r="F142" s="102" t="s">
        <v>1012</v>
      </c>
      <c r="G142" s="171"/>
      <c r="H142" s="246" t="s">
        <v>1013</v>
      </c>
      <c r="I142" s="39">
        <v>3.0</v>
      </c>
      <c r="J142" s="39" t="s">
        <v>19</v>
      </c>
      <c r="K142" s="28" t="s">
        <v>420</v>
      </c>
      <c r="L142" s="30" t="s">
        <v>454</v>
      </c>
      <c r="M142" s="33" t="s">
        <v>947</v>
      </c>
      <c r="N142" s="239" t="s">
        <v>1014</v>
      </c>
      <c r="O142" s="110"/>
    </row>
    <row r="143">
      <c r="A143" s="35" t="s">
        <v>49</v>
      </c>
      <c r="B143" s="91">
        <v>29.0</v>
      </c>
      <c r="C143" s="91" t="s">
        <v>50</v>
      </c>
      <c r="D143" s="156" t="s">
        <v>40</v>
      </c>
      <c r="E143" s="46"/>
      <c r="F143" s="90" t="s">
        <v>91</v>
      </c>
      <c r="G143" s="161"/>
      <c r="H143" s="161" t="s">
        <v>92</v>
      </c>
      <c r="I143" s="39">
        <v>3.0</v>
      </c>
      <c r="J143" s="39" t="s">
        <v>19</v>
      </c>
      <c r="K143" s="28" t="s">
        <v>335</v>
      </c>
      <c r="L143" s="30" t="s">
        <v>454</v>
      </c>
      <c r="M143" s="33" t="s">
        <v>947</v>
      </c>
      <c r="N143" s="241" t="s">
        <v>1015</v>
      </c>
      <c r="O143" s="110"/>
    </row>
    <row r="144">
      <c r="A144" s="35" t="s">
        <v>49</v>
      </c>
      <c r="B144" s="91">
        <v>29.0</v>
      </c>
      <c r="C144" s="91" t="s">
        <v>50</v>
      </c>
      <c r="D144" s="156" t="s">
        <v>40</v>
      </c>
      <c r="E144" s="46"/>
      <c r="F144" s="90" t="s">
        <v>89</v>
      </c>
      <c r="G144" s="161"/>
      <c r="H144" s="161" t="s">
        <v>90</v>
      </c>
      <c r="I144" s="39">
        <v>4.0</v>
      </c>
      <c r="J144" s="39" t="s">
        <v>19</v>
      </c>
      <c r="K144" s="28" t="s">
        <v>335</v>
      </c>
      <c r="L144" s="30" t="s">
        <v>454</v>
      </c>
      <c r="M144" s="33" t="s">
        <v>947</v>
      </c>
      <c r="N144" s="239" t="s">
        <v>1016</v>
      </c>
      <c r="O144" s="110"/>
    </row>
    <row r="145">
      <c r="A145" s="35" t="s">
        <v>49</v>
      </c>
      <c r="B145" s="91">
        <v>29.0</v>
      </c>
      <c r="C145" s="91" t="s">
        <v>50</v>
      </c>
      <c r="D145" s="156" t="s">
        <v>40</v>
      </c>
      <c r="E145" s="46"/>
      <c r="F145" s="102" t="s">
        <v>1017</v>
      </c>
      <c r="G145" s="171"/>
      <c r="H145" s="262" t="s">
        <v>100</v>
      </c>
      <c r="I145" s="39">
        <v>3.0</v>
      </c>
      <c r="J145" s="39" t="s">
        <v>19</v>
      </c>
      <c r="K145" s="28" t="s">
        <v>420</v>
      </c>
      <c r="L145" s="30" t="s">
        <v>454</v>
      </c>
      <c r="M145" s="33" t="s">
        <v>947</v>
      </c>
      <c r="N145" s="239" t="s">
        <v>1018</v>
      </c>
      <c r="O145" s="110"/>
    </row>
    <row r="146">
      <c r="A146" s="35" t="s">
        <v>49</v>
      </c>
      <c r="B146" s="91">
        <v>29.0</v>
      </c>
      <c r="C146" s="91" t="s">
        <v>50</v>
      </c>
      <c r="D146" s="156" t="s">
        <v>40</v>
      </c>
      <c r="E146" s="46"/>
      <c r="F146" s="90" t="s">
        <v>95</v>
      </c>
      <c r="G146" s="161"/>
      <c r="H146" s="161" t="s">
        <v>96</v>
      </c>
      <c r="I146" s="39">
        <v>3.0</v>
      </c>
      <c r="J146" s="39" t="s">
        <v>19</v>
      </c>
      <c r="K146" s="28" t="s">
        <v>335</v>
      </c>
      <c r="L146" s="30" t="s">
        <v>454</v>
      </c>
      <c r="M146" s="33" t="s">
        <v>947</v>
      </c>
      <c r="N146" s="241" t="s">
        <v>1019</v>
      </c>
      <c r="O146" s="110"/>
    </row>
    <row r="147">
      <c r="A147" s="35" t="s">
        <v>49</v>
      </c>
      <c r="B147" s="91">
        <v>29.0</v>
      </c>
      <c r="C147" s="91" t="s">
        <v>50</v>
      </c>
      <c r="D147" s="156" t="s">
        <v>40</v>
      </c>
      <c r="E147" s="263"/>
      <c r="F147" s="90" t="s">
        <v>1020</v>
      </c>
      <c r="G147" s="264"/>
      <c r="H147" s="161" t="s">
        <v>1021</v>
      </c>
      <c r="I147" s="39">
        <v>6.0</v>
      </c>
      <c r="J147" s="39" t="s">
        <v>19</v>
      </c>
      <c r="K147" s="28" t="s">
        <v>335</v>
      </c>
      <c r="L147" s="30" t="s">
        <v>454</v>
      </c>
      <c r="M147" s="33" t="s">
        <v>947</v>
      </c>
      <c r="N147" s="265"/>
      <c r="O147" s="265"/>
    </row>
    <row r="148">
      <c r="A148" s="219"/>
      <c r="B148" s="219"/>
      <c r="C148" s="219" t="s">
        <v>307</v>
      </c>
      <c r="D148" s="249"/>
      <c r="E148" s="220"/>
      <c r="F148" s="220"/>
      <c r="G148" s="221"/>
      <c r="H148" s="221"/>
      <c r="I148" s="220"/>
      <c r="J148" s="220"/>
      <c r="K148" s="222"/>
      <c r="L148" s="223"/>
      <c r="M148" s="223"/>
      <c r="N148" s="110"/>
      <c r="O148" s="110"/>
    </row>
    <row r="149">
      <c r="A149" s="35" t="s">
        <v>307</v>
      </c>
      <c r="B149" s="215">
        <v>23.0</v>
      </c>
      <c r="C149" s="215" t="s">
        <v>308</v>
      </c>
      <c r="D149" s="101" t="s">
        <v>26</v>
      </c>
      <c r="E149" s="25" t="s">
        <v>1022</v>
      </c>
      <c r="F149" s="160"/>
      <c r="G149" s="161"/>
      <c r="H149" s="266" t="s">
        <v>316</v>
      </c>
      <c r="I149" s="39">
        <v>9.0</v>
      </c>
      <c r="J149" s="39" t="s">
        <v>19</v>
      </c>
      <c r="K149" s="28" t="s">
        <v>335</v>
      </c>
      <c r="L149" s="30" t="s">
        <v>454</v>
      </c>
      <c r="M149" s="33" t="s">
        <v>422</v>
      </c>
      <c r="N149" s="241" t="s">
        <v>1023</v>
      </c>
      <c r="O149" s="110"/>
    </row>
    <row r="150">
      <c r="A150" s="35" t="s">
        <v>307</v>
      </c>
      <c r="B150" s="215">
        <v>23.0</v>
      </c>
      <c r="C150" s="215" t="s">
        <v>308</v>
      </c>
      <c r="D150" s="101" t="s">
        <v>26</v>
      </c>
      <c r="E150" s="25" t="s">
        <v>1024</v>
      </c>
      <c r="F150" s="160"/>
      <c r="G150" s="161"/>
      <c r="H150" s="161" t="s">
        <v>1025</v>
      </c>
      <c r="I150" s="39">
        <v>6.0</v>
      </c>
      <c r="J150" s="39" t="s">
        <v>19</v>
      </c>
      <c r="K150" s="28" t="s">
        <v>149</v>
      </c>
      <c r="L150" s="30" t="s">
        <v>454</v>
      </c>
      <c r="M150" s="33" t="s">
        <v>422</v>
      </c>
      <c r="N150" s="7"/>
      <c r="O150" s="110"/>
    </row>
    <row r="151">
      <c r="A151" s="35" t="s">
        <v>307</v>
      </c>
      <c r="B151" s="215">
        <v>23.0</v>
      </c>
      <c r="C151" s="215" t="s">
        <v>308</v>
      </c>
      <c r="D151" s="101" t="s">
        <v>26</v>
      </c>
      <c r="E151" s="25" t="s">
        <v>1026</v>
      </c>
      <c r="F151" s="160"/>
      <c r="G151" s="161"/>
      <c r="H151" s="161" t="s">
        <v>1027</v>
      </c>
      <c r="I151" s="39">
        <v>7.5</v>
      </c>
      <c r="J151" s="39" t="s">
        <v>19</v>
      </c>
      <c r="K151" s="28" t="s">
        <v>335</v>
      </c>
      <c r="L151" s="30" t="s">
        <v>454</v>
      </c>
      <c r="M151" s="33" t="s">
        <v>422</v>
      </c>
      <c r="N151" s="241" t="s">
        <v>1028</v>
      </c>
      <c r="O151" s="110"/>
    </row>
    <row r="152">
      <c r="A152" s="35" t="s">
        <v>307</v>
      </c>
      <c r="B152" s="215">
        <v>23.0</v>
      </c>
      <c r="C152" s="215" t="s">
        <v>308</v>
      </c>
      <c r="D152" s="101" t="s">
        <v>26</v>
      </c>
      <c r="E152" s="25" t="s">
        <v>1029</v>
      </c>
      <c r="F152" s="160"/>
      <c r="G152" s="161"/>
      <c r="H152" s="161" t="s">
        <v>1030</v>
      </c>
      <c r="I152" s="39">
        <v>9.0</v>
      </c>
      <c r="J152" s="39" t="s">
        <v>19</v>
      </c>
      <c r="K152" s="28" t="s">
        <v>335</v>
      </c>
      <c r="L152" s="30" t="s">
        <v>454</v>
      </c>
      <c r="M152" s="33" t="s">
        <v>422</v>
      </c>
      <c r="N152" s="241" t="s">
        <v>1031</v>
      </c>
      <c r="O152" s="110"/>
    </row>
    <row r="153">
      <c r="A153" s="35" t="s">
        <v>307</v>
      </c>
      <c r="B153" s="215">
        <v>23.0</v>
      </c>
      <c r="C153" s="215" t="s">
        <v>308</v>
      </c>
      <c r="D153" s="101" t="s">
        <v>26</v>
      </c>
      <c r="E153" s="25" t="s">
        <v>1032</v>
      </c>
      <c r="F153" s="160"/>
      <c r="G153" s="161"/>
      <c r="H153" s="161" t="s">
        <v>312</v>
      </c>
      <c r="I153" s="39">
        <v>10.5</v>
      </c>
      <c r="J153" s="39" t="s">
        <v>19</v>
      </c>
      <c r="K153" s="28" t="s">
        <v>335</v>
      </c>
      <c r="L153" s="30" t="s">
        <v>454</v>
      </c>
      <c r="M153" s="33" t="s">
        <v>422</v>
      </c>
      <c r="N153" s="241" t="s">
        <v>1033</v>
      </c>
      <c r="O153" s="110"/>
    </row>
    <row r="154">
      <c r="A154" s="35" t="s">
        <v>307</v>
      </c>
      <c r="B154" s="215">
        <v>23.0</v>
      </c>
      <c r="C154" s="215" t="s">
        <v>308</v>
      </c>
      <c r="D154" s="101" t="s">
        <v>26</v>
      </c>
      <c r="E154" s="25" t="s">
        <v>1034</v>
      </c>
      <c r="F154" s="160"/>
      <c r="G154" s="161"/>
      <c r="H154" s="161" t="s">
        <v>322</v>
      </c>
      <c r="I154" s="39">
        <v>3.0</v>
      </c>
      <c r="J154" s="39" t="s">
        <v>19</v>
      </c>
      <c r="K154" s="28" t="s">
        <v>335</v>
      </c>
      <c r="L154" s="30" t="s">
        <v>454</v>
      </c>
      <c r="M154" s="33" t="s">
        <v>422</v>
      </c>
      <c r="N154" s="241" t="s">
        <v>1035</v>
      </c>
      <c r="O154" s="110"/>
    </row>
    <row r="155">
      <c r="A155" s="35" t="s">
        <v>307</v>
      </c>
      <c r="B155" s="215">
        <v>23.0</v>
      </c>
      <c r="C155" s="215" t="s">
        <v>308</v>
      </c>
      <c r="D155" s="101" t="s">
        <v>26</v>
      </c>
      <c r="E155" s="25" t="s">
        <v>1036</v>
      </c>
      <c r="F155" s="160"/>
      <c r="G155" s="161"/>
      <c r="H155" s="161" t="s">
        <v>1037</v>
      </c>
      <c r="I155" s="39">
        <v>6.0</v>
      </c>
      <c r="J155" s="39" t="s">
        <v>19</v>
      </c>
      <c r="K155" s="28" t="s">
        <v>335</v>
      </c>
      <c r="L155" s="30" t="s">
        <v>454</v>
      </c>
      <c r="M155" s="33" t="s">
        <v>422</v>
      </c>
      <c r="N155" s="241" t="s">
        <v>1038</v>
      </c>
      <c r="O155" s="110"/>
    </row>
    <row r="156">
      <c r="A156" s="35" t="s">
        <v>307</v>
      </c>
      <c r="B156" s="215">
        <v>23.0</v>
      </c>
      <c r="C156" s="91" t="s">
        <v>324</v>
      </c>
      <c r="D156" s="101" t="s">
        <v>26</v>
      </c>
      <c r="E156" s="46"/>
      <c r="F156" s="73" t="s">
        <v>1039</v>
      </c>
      <c r="G156" s="161"/>
      <c r="H156" s="161" t="s">
        <v>1040</v>
      </c>
      <c r="I156" s="39">
        <v>4.0</v>
      </c>
      <c r="J156" s="39" t="s">
        <v>19</v>
      </c>
      <c r="K156" s="28" t="s">
        <v>335</v>
      </c>
      <c r="L156" s="33">
        <v>20.0</v>
      </c>
      <c r="M156" s="33" t="s">
        <v>422</v>
      </c>
      <c r="N156" s="241" t="s">
        <v>1041</v>
      </c>
      <c r="O156" s="110"/>
    </row>
    <row r="157">
      <c r="A157" s="35" t="s">
        <v>307</v>
      </c>
      <c r="B157" s="215">
        <v>23.0</v>
      </c>
      <c r="C157" s="91" t="s">
        <v>324</v>
      </c>
      <c r="D157" s="101" t="s">
        <v>26</v>
      </c>
      <c r="E157" s="46"/>
      <c r="F157" s="73" t="s">
        <v>1042</v>
      </c>
      <c r="G157" s="161"/>
      <c r="H157" s="161" t="s">
        <v>1043</v>
      </c>
      <c r="I157" s="39">
        <v>4.0</v>
      </c>
      <c r="J157" s="39" t="s">
        <v>19</v>
      </c>
      <c r="K157" s="28" t="s">
        <v>335</v>
      </c>
      <c r="L157" s="33">
        <v>10.0</v>
      </c>
      <c r="M157" s="33" t="s">
        <v>422</v>
      </c>
      <c r="N157" s="241" t="s">
        <v>1044</v>
      </c>
      <c r="O157" s="110"/>
    </row>
    <row r="158">
      <c r="A158" s="35" t="s">
        <v>307</v>
      </c>
      <c r="B158" s="215">
        <v>23.0</v>
      </c>
      <c r="C158" s="91" t="s">
        <v>324</v>
      </c>
      <c r="D158" s="156" t="s">
        <v>40</v>
      </c>
      <c r="E158" s="46"/>
      <c r="F158" s="73" t="s">
        <v>1045</v>
      </c>
      <c r="G158" s="161"/>
      <c r="H158" s="161" t="s">
        <v>330</v>
      </c>
      <c r="I158" s="39">
        <v>9.0</v>
      </c>
      <c r="J158" s="39" t="s">
        <v>19</v>
      </c>
      <c r="K158" s="28" t="s">
        <v>335</v>
      </c>
      <c r="L158" s="30" t="s">
        <v>454</v>
      </c>
      <c r="M158" s="33" t="s">
        <v>422</v>
      </c>
      <c r="N158" s="241" t="s">
        <v>1046</v>
      </c>
      <c r="O158" s="110"/>
    </row>
    <row r="159">
      <c r="A159" s="35" t="s">
        <v>307</v>
      </c>
      <c r="B159" s="215">
        <v>23.0</v>
      </c>
      <c r="C159" s="91" t="s">
        <v>324</v>
      </c>
      <c r="D159" s="156" t="s">
        <v>40</v>
      </c>
      <c r="E159" s="46"/>
      <c r="F159" s="73" t="s">
        <v>1047</v>
      </c>
      <c r="G159" s="161"/>
      <c r="H159" s="161" t="s">
        <v>1048</v>
      </c>
      <c r="I159" s="39">
        <v>6.0</v>
      </c>
      <c r="J159" s="39" t="s">
        <v>19</v>
      </c>
      <c r="K159" s="28" t="s">
        <v>335</v>
      </c>
      <c r="L159" s="30" t="s">
        <v>454</v>
      </c>
      <c r="M159" s="33" t="s">
        <v>422</v>
      </c>
      <c r="N159" s="241" t="s">
        <v>1049</v>
      </c>
      <c r="O159" s="110"/>
    </row>
    <row r="160">
      <c r="A160" s="35" t="s">
        <v>307</v>
      </c>
      <c r="B160" s="215">
        <v>23.0</v>
      </c>
      <c r="C160" s="91" t="s">
        <v>324</v>
      </c>
      <c r="D160" s="156" t="s">
        <v>40</v>
      </c>
      <c r="E160" s="46"/>
      <c r="F160" s="73" t="s">
        <v>1050</v>
      </c>
      <c r="G160" s="161"/>
      <c r="H160" s="161" t="s">
        <v>1051</v>
      </c>
      <c r="I160" s="39">
        <v>6.0</v>
      </c>
      <c r="J160" s="39" t="s">
        <v>19</v>
      </c>
      <c r="K160" s="28" t="s">
        <v>335</v>
      </c>
      <c r="L160" s="30" t="s">
        <v>454</v>
      </c>
      <c r="M160" s="33" t="s">
        <v>422</v>
      </c>
      <c r="N160" s="241" t="s">
        <v>1052</v>
      </c>
      <c r="O160" s="110"/>
    </row>
    <row r="161">
      <c r="A161" s="35" t="s">
        <v>307</v>
      </c>
      <c r="B161" s="215">
        <v>23.0</v>
      </c>
      <c r="C161" s="91" t="s">
        <v>324</v>
      </c>
      <c r="D161" s="156" t="s">
        <v>40</v>
      </c>
      <c r="E161" s="25" t="s">
        <v>1053</v>
      </c>
      <c r="F161" s="254" t="s">
        <v>1054</v>
      </c>
      <c r="G161" s="161"/>
      <c r="H161" s="161" t="s">
        <v>1055</v>
      </c>
      <c r="I161" s="39">
        <v>6.0</v>
      </c>
      <c r="J161" s="39" t="s">
        <v>19</v>
      </c>
      <c r="K161" s="28" t="s">
        <v>335</v>
      </c>
      <c r="L161" s="30" t="s">
        <v>454</v>
      </c>
      <c r="M161" s="33" t="s">
        <v>422</v>
      </c>
      <c r="N161" s="241" t="s">
        <v>1056</v>
      </c>
      <c r="O161" s="110"/>
    </row>
    <row r="162">
      <c r="A162" s="219"/>
      <c r="B162" s="219"/>
      <c r="C162" s="219" t="s">
        <v>1057</v>
      </c>
      <c r="D162" s="249"/>
      <c r="E162" s="220"/>
      <c r="F162" s="220"/>
      <c r="G162" s="221"/>
      <c r="H162" s="221"/>
      <c r="I162" s="220"/>
      <c r="J162" s="220"/>
      <c r="K162" s="222"/>
      <c r="L162" s="223"/>
      <c r="M162" s="223"/>
      <c r="N162" s="110"/>
      <c r="O162" s="110"/>
    </row>
    <row r="163">
      <c r="A163" s="267" t="s">
        <v>332</v>
      </c>
      <c r="B163" s="91"/>
      <c r="C163" s="35" t="s">
        <v>331</v>
      </c>
      <c r="D163" s="156" t="s">
        <v>16</v>
      </c>
      <c r="E163" s="79" t="s">
        <v>716</v>
      </c>
      <c r="F163" s="217"/>
      <c r="G163" s="93"/>
      <c r="H163" s="94" t="s">
        <v>334</v>
      </c>
      <c r="I163" s="95">
        <v>3.0</v>
      </c>
      <c r="J163" s="39" t="s">
        <v>23</v>
      </c>
      <c r="K163" s="28" t="s">
        <v>335</v>
      </c>
      <c r="L163" s="30" t="s">
        <v>454</v>
      </c>
      <c r="M163" s="33" t="s">
        <v>422</v>
      </c>
      <c r="N163" s="241" t="s">
        <v>1058</v>
      </c>
      <c r="O163" s="110"/>
    </row>
    <row r="164">
      <c r="A164" s="267" t="s">
        <v>332</v>
      </c>
      <c r="B164" s="91"/>
      <c r="C164" s="35" t="s">
        <v>331</v>
      </c>
      <c r="D164" s="156" t="s">
        <v>16</v>
      </c>
      <c r="E164" s="79" t="s">
        <v>719</v>
      </c>
      <c r="F164" s="217"/>
      <c r="G164" s="94"/>
      <c r="H164" s="94" t="s">
        <v>341</v>
      </c>
      <c r="I164" s="95">
        <v>3.0</v>
      </c>
      <c r="J164" s="39" t="s">
        <v>23</v>
      </c>
      <c r="K164" s="28" t="s">
        <v>149</v>
      </c>
      <c r="L164" s="30" t="s">
        <v>454</v>
      </c>
      <c r="M164" s="33" t="s">
        <v>422</v>
      </c>
      <c r="N164" s="7"/>
      <c r="O164" s="110"/>
    </row>
    <row r="165">
      <c r="A165" s="267" t="s">
        <v>332</v>
      </c>
      <c r="B165" s="91"/>
      <c r="C165" s="35" t="s">
        <v>331</v>
      </c>
      <c r="D165" s="156" t="s">
        <v>16</v>
      </c>
      <c r="E165" s="79" t="s">
        <v>721</v>
      </c>
      <c r="F165" s="217"/>
      <c r="G165" s="94"/>
      <c r="H165" s="94" t="s">
        <v>345</v>
      </c>
      <c r="I165" s="95">
        <v>3.0</v>
      </c>
      <c r="J165" s="39" t="s">
        <v>23</v>
      </c>
      <c r="K165" s="28" t="s">
        <v>335</v>
      </c>
      <c r="L165" s="30" t="s">
        <v>454</v>
      </c>
      <c r="M165" s="33" t="s">
        <v>422</v>
      </c>
      <c r="N165" s="241" t="s">
        <v>1059</v>
      </c>
      <c r="O165" s="110"/>
    </row>
    <row r="166">
      <c r="A166" s="267" t="s">
        <v>332</v>
      </c>
      <c r="B166" s="91"/>
      <c r="C166" s="35" t="s">
        <v>331</v>
      </c>
      <c r="D166" s="156" t="s">
        <v>16</v>
      </c>
      <c r="E166" s="79" t="s">
        <v>720</v>
      </c>
      <c r="F166" s="217"/>
      <c r="G166" s="94"/>
      <c r="H166" s="94" t="s">
        <v>343</v>
      </c>
      <c r="I166" s="95">
        <v>3.0</v>
      </c>
      <c r="J166" s="39" t="s">
        <v>23</v>
      </c>
      <c r="K166" s="28" t="s">
        <v>335</v>
      </c>
      <c r="L166" s="30" t="s">
        <v>454</v>
      </c>
      <c r="M166" s="33" t="s">
        <v>422</v>
      </c>
      <c r="N166" s="241" t="s">
        <v>1060</v>
      </c>
      <c r="O166" s="110"/>
    </row>
    <row r="167" ht="34.5" customHeight="1">
      <c r="A167" s="267" t="s">
        <v>332</v>
      </c>
      <c r="B167" s="91"/>
      <c r="C167" s="35" t="s">
        <v>331</v>
      </c>
      <c r="D167" s="156" t="s">
        <v>16</v>
      </c>
      <c r="E167" s="79" t="s">
        <v>1061</v>
      </c>
      <c r="F167" s="217"/>
      <c r="G167" s="94"/>
      <c r="H167" s="94" t="s">
        <v>1062</v>
      </c>
      <c r="I167" s="95">
        <v>3.0</v>
      </c>
      <c r="J167" s="39" t="s">
        <v>23</v>
      </c>
      <c r="K167" s="28" t="s">
        <v>335</v>
      </c>
      <c r="L167" s="30" t="s">
        <v>454</v>
      </c>
      <c r="M167" s="33" t="s">
        <v>422</v>
      </c>
      <c r="N167" s="241" t="s">
        <v>1063</v>
      </c>
      <c r="O167" s="110"/>
    </row>
    <row r="168" ht="34.5" customHeight="1">
      <c r="A168" s="267" t="s">
        <v>332</v>
      </c>
      <c r="B168" s="91"/>
      <c r="C168" s="35" t="s">
        <v>331</v>
      </c>
      <c r="D168" s="156" t="s">
        <v>16</v>
      </c>
      <c r="E168" s="79" t="s">
        <v>1064</v>
      </c>
      <c r="F168" s="217"/>
      <c r="G168" s="94"/>
      <c r="H168" s="94" t="s">
        <v>1065</v>
      </c>
      <c r="I168" s="95">
        <v>3.0</v>
      </c>
      <c r="J168" s="39" t="s">
        <v>23</v>
      </c>
      <c r="K168" s="28" t="s">
        <v>335</v>
      </c>
      <c r="L168" s="30" t="s">
        <v>454</v>
      </c>
      <c r="M168" s="33" t="s">
        <v>422</v>
      </c>
      <c r="N168" s="241" t="s">
        <v>1066</v>
      </c>
      <c r="O168" s="110"/>
    </row>
    <row r="169" ht="34.5" customHeight="1">
      <c r="A169" s="267" t="s">
        <v>332</v>
      </c>
      <c r="B169" s="91"/>
      <c r="C169" s="35" t="s">
        <v>331</v>
      </c>
      <c r="D169" s="156" t="s">
        <v>16</v>
      </c>
      <c r="E169" s="79" t="s">
        <v>718</v>
      </c>
      <c r="F169" s="217"/>
      <c r="G169" s="94"/>
      <c r="H169" s="94" t="s">
        <v>339</v>
      </c>
      <c r="I169" s="95">
        <v>3.0</v>
      </c>
      <c r="J169" s="39" t="s">
        <v>23</v>
      </c>
      <c r="K169" s="28" t="s">
        <v>149</v>
      </c>
      <c r="L169" s="30" t="s">
        <v>454</v>
      </c>
      <c r="M169" s="33" t="s">
        <v>422</v>
      </c>
      <c r="N169" s="7"/>
      <c r="O169" s="110"/>
    </row>
    <row r="170" ht="34.5" customHeight="1">
      <c r="A170" s="267" t="s">
        <v>332</v>
      </c>
      <c r="B170" s="91"/>
      <c r="C170" s="35" t="s">
        <v>331</v>
      </c>
      <c r="D170" s="156" t="s">
        <v>16</v>
      </c>
      <c r="E170" s="79" t="s">
        <v>1067</v>
      </c>
      <c r="F170" s="217"/>
      <c r="G170" s="94"/>
      <c r="H170" s="94" t="s">
        <v>1068</v>
      </c>
      <c r="I170" s="95">
        <v>3.0</v>
      </c>
      <c r="J170" s="39" t="s">
        <v>23</v>
      </c>
      <c r="K170" s="28" t="s">
        <v>335</v>
      </c>
      <c r="L170" s="30" t="s">
        <v>454</v>
      </c>
      <c r="M170" s="33" t="s">
        <v>422</v>
      </c>
      <c r="N170" s="241" t="s">
        <v>1069</v>
      </c>
      <c r="O170" s="110"/>
    </row>
    <row r="171">
      <c r="A171" s="219"/>
      <c r="B171" s="219"/>
      <c r="C171" s="219" t="s">
        <v>1070</v>
      </c>
      <c r="D171" s="249"/>
      <c r="E171" s="220"/>
      <c r="F171" s="220"/>
      <c r="G171" s="221"/>
      <c r="H171" s="221"/>
      <c r="I171" s="220"/>
      <c r="J171" s="220"/>
      <c r="K171" s="222"/>
      <c r="L171" s="223"/>
      <c r="M171" s="223"/>
      <c r="N171" s="110"/>
      <c r="O171" s="110"/>
    </row>
    <row r="172">
      <c r="A172" s="35" t="s">
        <v>349</v>
      </c>
      <c r="B172" s="91">
        <v>16.0</v>
      </c>
      <c r="C172" s="91" t="s">
        <v>349</v>
      </c>
      <c r="D172" s="101" t="s">
        <v>26</v>
      </c>
      <c r="E172" s="79" t="s">
        <v>350</v>
      </c>
      <c r="F172" s="268" t="s">
        <v>1071</v>
      </c>
      <c r="G172" s="94"/>
      <c r="H172" s="94" t="s">
        <v>1072</v>
      </c>
      <c r="I172" s="95">
        <v>3.0</v>
      </c>
      <c r="J172" s="39" t="s">
        <v>23</v>
      </c>
      <c r="K172" s="28" t="s">
        <v>20</v>
      </c>
      <c r="L172" s="30" t="s">
        <v>454</v>
      </c>
      <c r="M172" s="33" t="s">
        <v>422</v>
      </c>
      <c r="N172" s="241" t="s">
        <v>1073</v>
      </c>
      <c r="O172" s="110"/>
    </row>
    <row r="173">
      <c r="A173" s="35" t="s">
        <v>349</v>
      </c>
      <c r="B173" s="91">
        <v>16.0</v>
      </c>
      <c r="C173" s="91" t="s">
        <v>349</v>
      </c>
      <c r="D173" s="101" t="s">
        <v>26</v>
      </c>
      <c r="E173" s="122"/>
      <c r="F173" s="26"/>
      <c r="G173" s="38"/>
      <c r="H173" s="38" t="s">
        <v>1074</v>
      </c>
      <c r="I173" s="33">
        <v>2.0</v>
      </c>
      <c r="J173" s="28" t="s">
        <v>23</v>
      </c>
      <c r="K173" s="28" t="s">
        <v>20</v>
      </c>
      <c r="L173" s="30" t="s">
        <v>454</v>
      </c>
      <c r="M173" s="33" t="s">
        <v>422</v>
      </c>
      <c r="N173" s="241" t="s">
        <v>1075</v>
      </c>
      <c r="O173" s="110"/>
    </row>
    <row r="174">
      <c r="A174" s="35" t="s">
        <v>349</v>
      </c>
      <c r="B174" s="91">
        <v>16.0</v>
      </c>
      <c r="C174" s="91" t="s">
        <v>349</v>
      </c>
      <c r="D174" s="101" t="s">
        <v>26</v>
      </c>
      <c r="E174" s="217"/>
      <c r="F174" s="268" t="s">
        <v>354</v>
      </c>
      <c r="G174" s="94"/>
      <c r="H174" s="94" t="s">
        <v>1076</v>
      </c>
      <c r="I174" s="95">
        <v>2.0</v>
      </c>
      <c r="J174" s="39" t="s">
        <v>23</v>
      </c>
      <c r="K174" s="28" t="s">
        <v>20</v>
      </c>
      <c r="L174" s="30" t="s">
        <v>454</v>
      </c>
      <c r="M174" s="33" t="s">
        <v>422</v>
      </c>
      <c r="N174" s="241" t="s">
        <v>1077</v>
      </c>
      <c r="O174" s="110"/>
    </row>
    <row r="175" ht="34.5" customHeight="1">
      <c r="A175" s="35" t="s">
        <v>349</v>
      </c>
      <c r="B175" s="91">
        <v>16.0</v>
      </c>
      <c r="C175" s="91" t="s">
        <v>349</v>
      </c>
      <c r="D175" s="101" t="s">
        <v>26</v>
      </c>
      <c r="E175" s="42"/>
      <c r="F175" s="268" t="s">
        <v>358</v>
      </c>
      <c r="G175" s="94"/>
      <c r="H175" s="94" t="s">
        <v>1078</v>
      </c>
      <c r="I175" s="95">
        <v>3.0</v>
      </c>
      <c r="J175" s="39" t="s">
        <v>23</v>
      </c>
      <c r="K175" s="28" t="s">
        <v>20</v>
      </c>
      <c r="L175" s="30" t="s">
        <v>454</v>
      </c>
      <c r="M175" s="33" t="s">
        <v>422</v>
      </c>
      <c r="N175" s="241" t="s">
        <v>1079</v>
      </c>
      <c r="O175" s="110"/>
    </row>
    <row r="176" ht="34.5" customHeight="1">
      <c r="A176" s="35" t="s">
        <v>349</v>
      </c>
      <c r="B176" s="91">
        <v>16.0</v>
      </c>
      <c r="C176" s="91" t="s">
        <v>349</v>
      </c>
      <c r="D176" s="101" t="s">
        <v>26</v>
      </c>
      <c r="E176" s="42"/>
      <c r="F176" s="268" t="s">
        <v>364</v>
      </c>
      <c r="G176" s="94"/>
      <c r="H176" s="94" t="s">
        <v>1080</v>
      </c>
      <c r="I176" s="95">
        <v>4.0</v>
      </c>
      <c r="J176" s="39" t="s">
        <v>19</v>
      </c>
      <c r="K176" s="28" t="s">
        <v>20</v>
      </c>
      <c r="L176" s="30" t="s">
        <v>454</v>
      </c>
      <c r="M176" s="33" t="s">
        <v>422</v>
      </c>
      <c r="N176" s="241" t="s">
        <v>1081</v>
      </c>
      <c r="O176" s="110"/>
    </row>
    <row r="177" ht="34.5" customHeight="1">
      <c r="A177" s="35" t="s">
        <v>349</v>
      </c>
      <c r="B177" s="91">
        <v>16.0</v>
      </c>
      <c r="C177" s="91" t="s">
        <v>349</v>
      </c>
      <c r="D177" s="101" t="s">
        <v>26</v>
      </c>
      <c r="E177" s="42"/>
      <c r="F177" s="268" t="s">
        <v>366</v>
      </c>
      <c r="G177" s="94"/>
      <c r="H177" s="94" t="s">
        <v>1082</v>
      </c>
      <c r="I177" s="95">
        <v>3.0</v>
      </c>
      <c r="J177" s="39" t="s">
        <v>23</v>
      </c>
      <c r="K177" s="28" t="s">
        <v>20</v>
      </c>
      <c r="L177" s="30" t="s">
        <v>454</v>
      </c>
      <c r="M177" s="33" t="s">
        <v>422</v>
      </c>
      <c r="N177" s="241" t="s">
        <v>1083</v>
      </c>
      <c r="O177" s="110"/>
    </row>
    <row r="178" ht="34.5" customHeight="1">
      <c r="A178" s="35" t="s">
        <v>349</v>
      </c>
      <c r="B178" s="91">
        <v>16.0</v>
      </c>
      <c r="C178" s="91" t="s">
        <v>349</v>
      </c>
      <c r="D178" s="101" t="s">
        <v>26</v>
      </c>
      <c r="E178" s="42"/>
      <c r="F178" s="268" t="s">
        <v>370</v>
      </c>
      <c r="G178" s="94"/>
      <c r="H178" s="94" t="s">
        <v>1084</v>
      </c>
      <c r="I178" s="95">
        <v>2.0</v>
      </c>
      <c r="J178" s="39" t="s">
        <v>23</v>
      </c>
      <c r="K178" s="28" t="s">
        <v>20</v>
      </c>
      <c r="L178" s="30" t="s">
        <v>454</v>
      </c>
      <c r="M178" s="33" t="s">
        <v>422</v>
      </c>
      <c r="N178" s="241" t="s">
        <v>1085</v>
      </c>
      <c r="O178" s="269"/>
    </row>
    <row r="179" ht="34.5" customHeight="1">
      <c r="A179" s="35" t="s">
        <v>349</v>
      </c>
      <c r="B179" s="91">
        <v>16.0</v>
      </c>
      <c r="C179" s="91" t="s">
        <v>349</v>
      </c>
      <c r="D179" s="101" t="s">
        <v>26</v>
      </c>
      <c r="E179" s="42"/>
      <c r="F179" s="268" t="s">
        <v>374</v>
      </c>
      <c r="G179" s="94"/>
      <c r="H179" s="94" t="s">
        <v>1086</v>
      </c>
      <c r="I179" s="95">
        <v>4.0</v>
      </c>
      <c r="J179" s="39" t="s">
        <v>19</v>
      </c>
      <c r="K179" s="28" t="s">
        <v>20</v>
      </c>
      <c r="L179" s="30" t="s">
        <v>454</v>
      </c>
      <c r="M179" s="33" t="s">
        <v>422</v>
      </c>
      <c r="N179" s="241" t="s">
        <v>1087</v>
      </c>
      <c r="O179" s="110"/>
    </row>
    <row r="180" ht="34.5" customHeight="1">
      <c r="A180" s="35" t="s">
        <v>349</v>
      </c>
      <c r="B180" s="91">
        <v>16.0</v>
      </c>
      <c r="C180" s="91" t="s">
        <v>349</v>
      </c>
      <c r="D180" s="101" t="s">
        <v>26</v>
      </c>
      <c r="E180" s="42"/>
      <c r="F180" s="268" t="s">
        <v>376</v>
      </c>
      <c r="G180" s="94"/>
      <c r="H180" s="94" t="s">
        <v>377</v>
      </c>
      <c r="I180" s="95">
        <v>2.0</v>
      </c>
      <c r="J180" s="39" t="s">
        <v>23</v>
      </c>
      <c r="K180" s="28" t="s">
        <v>20</v>
      </c>
      <c r="L180" s="30" t="s">
        <v>454</v>
      </c>
      <c r="M180" s="33" t="s">
        <v>422</v>
      </c>
      <c r="N180" s="241" t="s">
        <v>1088</v>
      </c>
      <c r="O180" s="110"/>
    </row>
    <row r="181" ht="34.5" customHeight="1">
      <c r="A181" s="35" t="s">
        <v>349</v>
      </c>
      <c r="B181" s="91">
        <v>16.0</v>
      </c>
      <c r="C181" s="91" t="s">
        <v>349</v>
      </c>
      <c r="D181" s="101" t="s">
        <v>26</v>
      </c>
      <c r="E181" s="42" t="s">
        <v>1089</v>
      </c>
      <c r="F181" s="270" t="s">
        <v>732</v>
      </c>
      <c r="G181" s="94"/>
      <c r="H181" s="94" t="s">
        <v>733</v>
      </c>
      <c r="I181" s="95">
        <v>3.0</v>
      </c>
      <c r="J181" s="39" t="s">
        <v>23</v>
      </c>
      <c r="K181" s="28" t="s">
        <v>20</v>
      </c>
      <c r="L181" s="30" t="s">
        <v>454</v>
      </c>
      <c r="M181" s="33" t="s">
        <v>422</v>
      </c>
      <c r="N181" s="241" t="s">
        <v>1090</v>
      </c>
      <c r="O181" s="110"/>
    </row>
    <row r="182" ht="34.5" customHeight="1">
      <c r="A182" s="35" t="s">
        <v>349</v>
      </c>
      <c r="B182" s="91">
        <v>16.0</v>
      </c>
      <c r="C182" s="91" t="s">
        <v>349</v>
      </c>
      <c r="D182" s="101" t="s">
        <v>26</v>
      </c>
      <c r="E182" s="42"/>
      <c r="F182" s="271" t="s">
        <v>380</v>
      </c>
      <c r="G182" s="94"/>
      <c r="H182" s="94" t="s">
        <v>1091</v>
      </c>
      <c r="I182" s="95">
        <v>3.0</v>
      </c>
      <c r="J182" s="39" t="s">
        <v>23</v>
      </c>
      <c r="K182" s="28" t="s">
        <v>20</v>
      </c>
      <c r="L182" s="30" t="s">
        <v>454</v>
      </c>
      <c r="M182" s="33" t="s">
        <v>422</v>
      </c>
      <c r="N182" s="241" t="s">
        <v>1092</v>
      </c>
      <c r="O182" s="110"/>
    </row>
    <row r="183" ht="34.5" customHeight="1">
      <c r="A183" s="35" t="s">
        <v>349</v>
      </c>
      <c r="B183" s="91">
        <v>16.0</v>
      </c>
      <c r="C183" s="91" t="s">
        <v>349</v>
      </c>
      <c r="D183" s="101" t="s">
        <v>26</v>
      </c>
      <c r="E183" s="42"/>
      <c r="F183" s="268" t="s">
        <v>382</v>
      </c>
      <c r="G183" s="94"/>
      <c r="H183" s="94" t="s">
        <v>1093</v>
      </c>
      <c r="I183" s="95">
        <v>2.0</v>
      </c>
      <c r="J183" s="39" t="s">
        <v>19</v>
      </c>
      <c r="K183" s="28" t="s">
        <v>20</v>
      </c>
      <c r="L183" s="30" t="s">
        <v>454</v>
      </c>
      <c r="M183" s="33" t="s">
        <v>422</v>
      </c>
      <c r="N183" s="241" t="s">
        <v>1094</v>
      </c>
      <c r="O183" s="110"/>
    </row>
    <row r="184" ht="34.5" customHeight="1">
      <c r="A184" s="35" t="s">
        <v>349</v>
      </c>
      <c r="B184" s="91">
        <v>16.0</v>
      </c>
      <c r="C184" s="91" t="s">
        <v>349</v>
      </c>
      <c r="D184" s="101" t="s">
        <v>26</v>
      </c>
      <c r="E184" s="42"/>
      <c r="F184" s="268" t="s">
        <v>384</v>
      </c>
      <c r="G184" s="94"/>
      <c r="H184" s="94" t="s">
        <v>1095</v>
      </c>
      <c r="I184" s="95">
        <v>2.0</v>
      </c>
      <c r="J184" s="39" t="s">
        <v>19</v>
      </c>
      <c r="K184" s="28" t="s">
        <v>20</v>
      </c>
      <c r="L184" s="30" t="s">
        <v>454</v>
      </c>
      <c r="M184" s="33" t="s">
        <v>422</v>
      </c>
      <c r="N184" s="241" t="s">
        <v>1096</v>
      </c>
      <c r="O184" s="110"/>
    </row>
    <row r="185" ht="33.75" customHeight="1">
      <c r="A185" s="35" t="s">
        <v>349</v>
      </c>
      <c r="B185" s="91">
        <v>16.0</v>
      </c>
      <c r="C185" s="91" t="s">
        <v>349</v>
      </c>
      <c r="D185" s="101" t="s">
        <v>26</v>
      </c>
      <c r="E185" s="42"/>
      <c r="F185" s="160" t="s">
        <v>388</v>
      </c>
      <c r="G185" s="94"/>
      <c r="H185" s="94" t="s">
        <v>1097</v>
      </c>
      <c r="I185" s="95">
        <v>3.0</v>
      </c>
      <c r="J185" s="39" t="s">
        <v>23</v>
      </c>
      <c r="K185" s="28" t="s">
        <v>20</v>
      </c>
      <c r="L185" s="30" t="s">
        <v>454</v>
      </c>
      <c r="M185" s="33" t="s">
        <v>422</v>
      </c>
      <c r="N185" s="7" t="s">
        <v>1098</v>
      </c>
      <c r="O185" s="110"/>
    </row>
    <row r="186" ht="33.75" customHeight="1">
      <c r="A186" s="35" t="s">
        <v>349</v>
      </c>
      <c r="B186" s="91">
        <v>16.0</v>
      </c>
      <c r="C186" s="91" t="s">
        <v>349</v>
      </c>
      <c r="D186" s="101" t="s">
        <v>26</v>
      </c>
      <c r="E186" s="42"/>
      <c r="F186" s="268" t="s">
        <v>390</v>
      </c>
      <c r="G186" s="94"/>
      <c r="H186" s="94" t="s">
        <v>1099</v>
      </c>
      <c r="I186" s="95">
        <v>5.0</v>
      </c>
      <c r="J186" s="39" t="s">
        <v>23</v>
      </c>
      <c r="K186" s="28" t="s">
        <v>20</v>
      </c>
      <c r="L186" s="30" t="s">
        <v>454</v>
      </c>
      <c r="M186" s="33" t="s">
        <v>422</v>
      </c>
      <c r="N186" s="241" t="s">
        <v>1100</v>
      </c>
      <c r="O186" s="110"/>
    </row>
    <row r="187" ht="33.75" customHeight="1">
      <c r="A187" s="35" t="s">
        <v>349</v>
      </c>
      <c r="B187" s="91">
        <v>16.0</v>
      </c>
      <c r="C187" s="91" t="s">
        <v>349</v>
      </c>
      <c r="D187" s="101" t="s">
        <v>26</v>
      </c>
      <c r="E187" s="42"/>
      <c r="F187" s="268" t="s">
        <v>393</v>
      </c>
      <c r="G187" s="94"/>
      <c r="H187" s="94" t="s">
        <v>1101</v>
      </c>
      <c r="I187" s="95">
        <v>3.0</v>
      </c>
      <c r="J187" s="39" t="s">
        <v>19</v>
      </c>
      <c r="K187" s="28" t="s">
        <v>20</v>
      </c>
      <c r="L187" s="30" t="s">
        <v>454</v>
      </c>
      <c r="M187" s="33" t="s">
        <v>422</v>
      </c>
      <c r="N187" s="241" t="s">
        <v>1102</v>
      </c>
      <c r="O187" s="110"/>
    </row>
    <row r="188" ht="33.75" customHeight="1">
      <c r="A188" s="35" t="s">
        <v>349</v>
      </c>
      <c r="B188" s="91">
        <v>16.0</v>
      </c>
      <c r="C188" s="91" t="s">
        <v>349</v>
      </c>
      <c r="D188" s="101" t="s">
        <v>26</v>
      </c>
      <c r="E188" s="42"/>
      <c r="F188" s="268" t="s">
        <v>395</v>
      </c>
      <c r="G188" s="94"/>
      <c r="H188" s="94" t="s">
        <v>1103</v>
      </c>
      <c r="I188" s="95">
        <v>3.0</v>
      </c>
      <c r="J188" s="39" t="s">
        <v>19</v>
      </c>
      <c r="K188" s="28" t="s">
        <v>20</v>
      </c>
      <c r="L188" s="30" t="s">
        <v>454</v>
      </c>
      <c r="M188" s="33" t="s">
        <v>422</v>
      </c>
      <c r="N188" s="241" t="s">
        <v>1104</v>
      </c>
      <c r="O188" s="110"/>
    </row>
    <row r="189" ht="33.75" customHeight="1">
      <c r="A189" s="35" t="s">
        <v>349</v>
      </c>
      <c r="B189" s="91">
        <v>16.0</v>
      </c>
      <c r="C189" s="91" t="s">
        <v>349</v>
      </c>
      <c r="D189" s="101" t="s">
        <v>26</v>
      </c>
      <c r="E189" s="79" t="s">
        <v>397</v>
      </c>
      <c r="F189" s="160"/>
      <c r="G189" s="94"/>
      <c r="H189" s="94" t="s">
        <v>1105</v>
      </c>
      <c r="I189" s="95">
        <v>3.0</v>
      </c>
      <c r="J189" s="39" t="s">
        <v>23</v>
      </c>
      <c r="K189" s="28" t="s">
        <v>20</v>
      </c>
      <c r="L189" s="30" t="s">
        <v>454</v>
      </c>
      <c r="M189" s="33" t="s">
        <v>422</v>
      </c>
      <c r="N189" s="241" t="s">
        <v>1106</v>
      </c>
      <c r="O189" s="110"/>
    </row>
    <row r="190" ht="33.75" customHeight="1">
      <c r="A190" s="35" t="s">
        <v>349</v>
      </c>
      <c r="B190" s="91">
        <v>16.0</v>
      </c>
      <c r="C190" s="91" t="s">
        <v>349</v>
      </c>
      <c r="D190" s="101" t="s">
        <v>26</v>
      </c>
      <c r="E190" s="42"/>
      <c r="F190" s="268" t="s">
        <v>399</v>
      </c>
      <c r="G190" s="94"/>
      <c r="H190" s="94" t="s">
        <v>1107</v>
      </c>
      <c r="I190" s="95">
        <v>1.0</v>
      </c>
      <c r="J190" s="39" t="s">
        <v>23</v>
      </c>
      <c r="K190" s="28" t="s">
        <v>20</v>
      </c>
      <c r="L190" s="30" t="s">
        <v>454</v>
      </c>
      <c r="M190" s="33" t="s">
        <v>422</v>
      </c>
      <c r="N190" s="241" t="s">
        <v>1108</v>
      </c>
      <c r="O190" s="110"/>
    </row>
    <row r="191" ht="33.75" customHeight="1">
      <c r="A191" s="35" t="s">
        <v>349</v>
      </c>
      <c r="B191" s="91">
        <v>16.0</v>
      </c>
      <c r="C191" s="91" t="s">
        <v>349</v>
      </c>
      <c r="D191" s="101" t="s">
        <v>26</v>
      </c>
      <c r="E191" s="42"/>
      <c r="F191" s="268" t="s">
        <v>402</v>
      </c>
      <c r="G191" s="94"/>
      <c r="H191" s="94" t="s">
        <v>1109</v>
      </c>
      <c r="I191" s="95">
        <v>3.0</v>
      </c>
      <c r="J191" s="39"/>
      <c r="K191" s="28" t="s">
        <v>20</v>
      </c>
      <c r="L191" s="30" t="s">
        <v>454</v>
      </c>
      <c r="M191" s="33" t="s">
        <v>422</v>
      </c>
      <c r="N191" s="241" t="s">
        <v>1110</v>
      </c>
      <c r="O191" s="110"/>
    </row>
    <row r="192" ht="33.75" customHeight="1">
      <c r="A192" s="35" t="s">
        <v>349</v>
      </c>
      <c r="B192" s="91">
        <v>16.0</v>
      </c>
      <c r="C192" s="91" t="s">
        <v>349</v>
      </c>
      <c r="D192" s="101" t="s">
        <v>26</v>
      </c>
      <c r="E192" s="79" t="s">
        <v>406</v>
      </c>
      <c r="F192" s="160"/>
      <c r="G192" s="94"/>
      <c r="H192" s="94" t="s">
        <v>408</v>
      </c>
      <c r="I192" s="95" t="s">
        <v>1111</v>
      </c>
      <c r="J192" s="39" t="s">
        <v>23</v>
      </c>
      <c r="K192" s="28" t="s">
        <v>20</v>
      </c>
      <c r="L192" s="30" t="s">
        <v>454</v>
      </c>
      <c r="M192" s="33" t="s">
        <v>422</v>
      </c>
      <c r="N192" s="241" t="s">
        <v>1112</v>
      </c>
      <c r="O192" s="110"/>
    </row>
    <row r="193" ht="33.75" customHeight="1">
      <c r="A193" s="35" t="s">
        <v>349</v>
      </c>
      <c r="B193" s="91">
        <v>16.0</v>
      </c>
      <c r="C193" s="91" t="s">
        <v>349</v>
      </c>
      <c r="D193" s="101" t="s">
        <v>26</v>
      </c>
      <c r="E193" s="42"/>
      <c r="F193" s="268" t="s">
        <v>409</v>
      </c>
      <c r="G193" s="94"/>
      <c r="H193" s="94" t="s">
        <v>1113</v>
      </c>
      <c r="I193" s="95">
        <v>1.0</v>
      </c>
      <c r="J193" s="39" t="s">
        <v>23</v>
      </c>
      <c r="K193" s="28" t="s">
        <v>20</v>
      </c>
      <c r="L193" s="30" t="s">
        <v>454</v>
      </c>
      <c r="M193" s="33" t="s">
        <v>422</v>
      </c>
      <c r="N193" s="241" t="s">
        <v>1114</v>
      </c>
      <c r="O193" s="110"/>
    </row>
    <row r="194" ht="33.75" customHeight="1">
      <c r="A194" s="35" t="s">
        <v>349</v>
      </c>
      <c r="B194" s="91">
        <v>16.0</v>
      </c>
      <c r="C194" s="91" t="s">
        <v>349</v>
      </c>
      <c r="D194" s="101" t="s">
        <v>26</v>
      </c>
      <c r="E194" s="42" t="s">
        <v>749</v>
      </c>
      <c r="F194" s="160"/>
      <c r="G194" s="94"/>
      <c r="H194" s="94" t="s">
        <v>1115</v>
      </c>
      <c r="I194" s="95">
        <v>3.0</v>
      </c>
      <c r="J194" s="39"/>
      <c r="K194" s="28" t="s">
        <v>20</v>
      </c>
      <c r="L194" s="30" t="s">
        <v>454</v>
      </c>
      <c r="M194" s="33" t="s">
        <v>422</v>
      </c>
      <c r="N194" s="7" t="s">
        <v>1098</v>
      </c>
      <c r="O194" s="110"/>
    </row>
    <row r="195">
      <c r="A195" s="227"/>
      <c r="B195" s="103"/>
      <c r="C195" s="103"/>
      <c r="D195" s="106"/>
      <c r="E195" s="107"/>
      <c r="F195" s="228"/>
      <c r="G195" s="109"/>
      <c r="H195" s="109"/>
      <c r="I195" s="110"/>
      <c r="J195" s="110"/>
      <c r="K195" s="110"/>
      <c r="L195" s="110"/>
      <c r="M195" s="110"/>
      <c r="N195" s="110"/>
      <c r="O195" s="110"/>
    </row>
    <row r="196">
      <c r="A196" s="227"/>
      <c r="B196" s="103"/>
      <c r="C196" s="103"/>
      <c r="D196" s="106"/>
      <c r="E196" s="107"/>
      <c r="F196" s="228"/>
      <c r="G196" s="109"/>
      <c r="H196" s="109"/>
      <c r="I196" s="110"/>
      <c r="J196" s="110"/>
      <c r="K196" s="110"/>
      <c r="L196" s="110"/>
      <c r="M196" s="110"/>
      <c r="N196" s="110"/>
      <c r="O196" s="110"/>
    </row>
    <row r="197">
      <c r="A197" s="227"/>
      <c r="B197" s="103"/>
      <c r="C197" s="103"/>
      <c r="D197" s="106"/>
      <c r="E197" s="107"/>
      <c r="F197" s="228"/>
      <c r="G197" s="109"/>
      <c r="H197" s="109"/>
      <c r="I197" s="110"/>
      <c r="J197" s="110"/>
      <c r="K197" s="110"/>
      <c r="L197" s="110"/>
      <c r="M197" s="110"/>
      <c r="N197" s="110"/>
      <c r="O197" s="110"/>
    </row>
    <row r="198">
      <c r="A198" s="227"/>
      <c r="B198" s="103"/>
      <c r="C198" s="103"/>
      <c r="D198" s="106"/>
      <c r="E198" s="107"/>
      <c r="F198" s="228"/>
      <c r="G198" s="109"/>
      <c r="H198" s="109"/>
      <c r="I198" s="110"/>
      <c r="J198" s="110"/>
      <c r="K198" s="110"/>
      <c r="L198" s="110"/>
      <c r="M198" s="110"/>
      <c r="N198" s="110"/>
      <c r="O198" s="110"/>
    </row>
    <row r="199">
      <c r="A199" s="227"/>
      <c r="B199" s="103"/>
      <c r="C199" s="103"/>
      <c r="D199" s="106"/>
      <c r="E199" s="107"/>
      <c r="F199" s="228"/>
      <c r="G199" s="109"/>
      <c r="H199" s="109"/>
      <c r="I199" s="110"/>
      <c r="J199" s="110"/>
      <c r="K199" s="110"/>
      <c r="L199" s="110"/>
      <c r="M199" s="110"/>
      <c r="N199" s="110"/>
      <c r="O199" s="110"/>
    </row>
    <row r="200">
      <c r="A200" s="227"/>
      <c r="B200" s="103"/>
      <c r="C200" s="103"/>
      <c r="D200" s="106"/>
      <c r="E200" s="107"/>
      <c r="F200" s="228"/>
      <c r="G200" s="109"/>
      <c r="H200" s="109"/>
      <c r="I200" s="110"/>
      <c r="J200" s="110"/>
      <c r="K200" s="110"/>
      <c r="L200" s="110"/>
      <c r="M200" s="110"/>
      <c r="N200" s="110"/>
      <c r="O200" s="110"/>
    </row>
    <row r="201">
      <c r="A201" s="227"/>
      <c r="B201" s="103"/>
      <c r="C201" s="103"/>
      <c r="D201" s="106"/>
      <c r="E201" s="107"/>
      <c r="F201" s="228"/>
      <c r="G201" s="109"/>
      <c r="H201" s="109"/>
      <c r="I201" s="110"/>
      <c r="J201" s="110"/>
      <c r="K201" s="110"/>
      <c r="L201" s="110"/>
      <c r="M201" s="110"/>
      <c r="N201" s="110"/>
      <c r="O201" s="110"/>
    </row>
    <row r="202">
      <c r="A202" s="227"/>
      <c r="B202" s="103"/>
      <c r="C202" s="103"/>
      <c r="D202" s="106"/>
      <c r="E202" s="107"/>
      <c r="F202" s="228"/>
      <c r="G202" s="109"/>
      <c r="H202" s="109"/>
      <c r="I202" s="110"/>
      <c r="J202" s="110"/>
      <c r="K202" s="110"/>
      <c r="L202" s="110"/>
      <c r="M202" s="110"/>
      <c r="N202" s="110"/>
      <c r="O202" s="110"/>
    </row>
    <row r="203">
      <c r="A203" s="227"/>
      <c r="B203" s="103"/>
      <c r="C203" s="103"/>
      <c r="D203" s="106"/>
      <c r="E203" s="107"/>
      <c r="F203" s="228"/>
      <c r="G203" s="109"/>
      <c r="H203" s="109"/>
      <c r="I203" s="110"/>
      <c r="J203" s="110"/>
      <c r="K203" s="110"/>
      <c r="L203" s="110"/>
      <c r="M203" s="110"/>
      <c r="N203" s="110"/>
      <c r="O203" s="110"/>
    </row>
    <row r="204">
      <c r="A204" s="227"/>
      <c r="B204" s="103"/>
      <c r="C204" s="103"/>
      <c r="D204" s="106"/>
      <c r="E204" s="107"/>
      <c r="F204" s="228"/>
      <c r="G204" s="109"/>
      <c r="H204" s="109"/>
      <c r="I204" s="110"/>
      <c r="J204" s="110"/>
      <c r="K204" s="110"/>
      <c r="L204" s="110"/>
      <c r="M204" s="110"/>
      <c r="N204" s="110"/>
      <c r="O204" s="110"/>
    </row>
    <row r="205">
      <c r="A205" s="227"/>
      <c r="B205" s="103"/>
      <c r="C205" s="103"/>
      <c r="D205" s="106"/>
      <c r="E205" s="107"/>
      <c r="F205" s="228"/>
      <c r="G205" s="109"/>
      <c r="H205" s="109"/>
      <c r="I205" s="110"/>
      <c r="J205" s="110"/>
      <c r="K205" s="110"/>
      <c r="L205" s="110"/>
      <c r="M205" s="110"/>
      <c r="N205" s="110"/>
      <c r="O205" s="110"/>
    </row>
    <row r="206">
      <c r="A206" s="227"/>
      <c r="B206" s="103"/>
      <c r="C206" s="103"/>
      <c r="D206" s="106"/>
      <c r="E206" s="107"/>
      <c r="F206" s="228"/>
      <c r="G206" s="109"/>
      <c r="H206" s="109"/>
      <c r="I206" s="110"/>
      <c r="J206" s="110"/>
      <c r="K206" s="110"/>
      <c r="L206" s="110"/>
      <c r="M206" s="110"/>
      <c r="N206" s="110"/>
      <c r="O206" s="110"/>
    </row>
    <row r="207">
      <c r="A207" s="227"/>
      <c r="B207" s="103"/>
      <c r="C207" s="103"/>
      <c r="D207" s="106"/>
      <c r="E207" s="107"/>
      <c r="F207" s="228"/>
      <c r="G207" s="109"/>
      <c r="H207" s="109"/>
      <c r="I207" s="110"/>
      <c r="J207" s="110"/>
      <c r="K207" s="110"/>
      <c r="L207" s="110"/>
      <c r="M207" s="110"/>
      <c r="N207" s="110"/>
      <c r="O207" s="110"/>
    </row>
    <row r="208">
      <c r="A208" s="227"/>
      <c r="B208" s="103"/>
      <c r="C208" s="103"/>
      <c r="D208" s="106"/>
      <c r="E208" s="107"/>
      <c r="F208" s="228"/>
      <c r="G208" s="109"/>
      <c r="H208" s="109"/>
      <c r="I208" s="110"/>
      <c r="J208" s="110"/>
      <c r="K208" s="110"/>
      <c r="L208" s="110"/>
      <c r="M208" s="110"/>
      <c r="N208" s="110"/>
      <c r="O208" s="110"/>
    </row>
    <row r="209">
      <c r="A209" s="227"/>
      <c r="B209" s="103"/>
      <c r="C209" s="103"/>
      <c r="D209" s="106"/>
      <c r="E209" s="107"/>
      <c r="F209" s="228"/>
      <c r="G209" s="109"/>
      <c r="H209" s="109"/>
      <c r="I209" s="110"/>
      <c r="J209" s="110"/>
      <c r="K209" s="110"/>
      <c r="L209" s="110"/>
      <c r="M209" s="110"/>
      <c r="N209" s="110"/>
      <c r="O209" s="110"/>
    </row>
    <row r="210">
      <c r="A210" s="227"/>
      <c r="B210" s="103"/>
      <c r="C210" s="103"/>
      <c r="D210" s="106"/>
      <c r="E210" s="107"/>
      <c r="F210" s="228"/>
      <c r="G210" s="109"/>
      <c r="H210" s="109"/>
      <c r="I210" s="110"/>
      <c r="J210" s="110"/>
      <c r="K210" s="110"/>
      <c r="L210" s="110"/>
      <c r="M210" s="110"/>
      <c r="N210" s="110"/>
      <c r="O210" s="110"/>
    </row>
    <row r="211">
      <c r="A211" s="227"/>
      <c r="B211" s="103"/>
      <c r="C211" s="103"/>
      <c r="D211" s="106"/>
      <c r="E211" s="107"/>
      <c r="F211" s="228"/>
      <c r="G211" s="109"/>
      <c r="H211" s="109"/>
      <c r="I211" s="110"/>
      <c r="J211" s="110"/>
      <c r="K211" s="110"/>
      <c r="L211" s="110"/>
      <c r="M211" s="110"/>
      <c r="N211" s="110"/>
      <c r="O211" s="110"/>
    </row>
    <row r="212">
      <c r="A212" s="227"/>
      <c r="B212" s="103"/>
      <c r="C212" s="103"/>
      <c r="D212" s="106"/>
      <c r="E212" s="107"/>
      <c r="F212" s="228"/>
      <c r="G212" s="109"/>
      <c r="H212" s="109"/>
      <c r="I212" s="110"/>
      <c r="J212" s="110"/>
      <c r="K212" s="110"/>
      <c r="L212" s="110"/>
      <c r="M212" s="110"/>
      <c r="N212" s="110"/>
      <c r="O212" s="110"/>
    </row>
    <row r="213">
      <c r="A213" s="227"/>
      <c r="B213" s="103"/>
      <c r="C213" s="103"/>
      <c r="D213" s="106"/>
      <c r="E213" s="107"/>
      <c r="F213" s="228"/>
      <c r="G213" s="109"/>
      <c r="H213" s="109"/>
      <c r="I213" s="110"/>
      <c r="J213" s="110"/>
      <c r="K213" s="110"/>
      <c r="L213" s="110"/>
      <c r="M213" s="110"/>
      <c r="N213" s="110"/>
      <c r="O213" s="110"/>
    </row>
    <row r="214">
      <c r="A214" s="227"/>
      <c r="B214" s="103"/>
      <c r="C214" s="103"/>
      <c r="D214" s="106"/>
      <c r="E214" s="107"/>
      <c r="F214" s="228"/>
      <c r="G214" s="109"/>
      <c r="H214" s="109"/>
      <c r="I214" s="110"/>
      <c r="J214" s="110"/>
      <c r="K214" s="110"/>
      <c r="L214" s="110"/>
      <c r="M214" s="110"/>
      <c r="N214" s="110"/>
      <c r="O214" s="110"/>
    </row>
    <row r="215">
      <c r="A215" s="227"/>
      <c r="B215" s="103"/>
      <c r="C215" s="103"/>
      <c r="D215" s="106"/>
      <c r="E215" s="107"/>
      <c r="F215" s="228"/>
      <c r="G215" s="109"/>
      <c r="H215" s="109"/>
      <c r="I215" s="110"/>
      <c r="J215" s="110"/>
      <c r="K215" s="110"/>
      <c r="L215" s="110"/>
      <c r="M215" s="110"/>
      <c r="N215" s="110"/>
      <c r="O215" s="110"/>
    </row>
    <row r="216">
      <c r="A216" s="227"/>
      <c r="B216" s="103"/>
      <c r="C216" s="103"/>
      <c r="D216" s="106"/>
      <c r="E216" s="107"/>
      <c r="F216" s="228"/>
      <c r="G216" s="109"/>
      <c r="H216" s="109"/>
      <c r="I216" s="110"/>
      <c r="J216" s="110"/>
      <c r="K216" s="110"/>
      <c r="L216" s="110"/>
      <c r="M216" s="110"/>
      <c r="N216" s="110"/>
      <c r="O216" s="110"/>
    </row>
    <row r="217">
      <c r="A217" s="227"/>
      <c r="B217" s="103"/>
      <c r="C217" s="103"/>
      <c r="D217" s="106"/>
      <c r="E217" s="107"/>
      <c r="F217" s="228"/>
      <c r="G217" s="109"/>
      <c r="H217" s="109"/>
      <c r="I217" s="110"/>
      <c r="J217" s="110"/>
      <c r="K217" s="110"/>
      <c r="L217" s="110"/>
      <c r="M217" s="110"/>
      <c r="N217" s="110"/>
      <c r="O217" s="110"/>
    </row>
    <row r="218">
      <c r="A218" s="227"/>
      <c r="B218" s="103"/>
      <c r="C218" s="103"/>
      <c r="D218" s="106"/>
      <c r="E218" s="107"/>
      <c r="F218" s="228"/>
      <c r="G218" s="109"/>
      <c r="H218" s="109"/>
      <c r="I218" s="110"/>
      <c r="J218" s="110"/>
      <c r="K218" s="110"/>
      <c r="L218" s="110"/>
      <c r="M218" s="110"/>
      <c r="N218" s="110"/>
      <c r="O218" s="110"/>
    </row>
    <row r="219">
      <c r="A219" s="227"/>
      <c r="B219" s="103"/>
      <c r="C219" s="103"/>
      <c r="D219" s="106"/>
      <c r="E219" s="107"/>
      <c r="F219" s="228"/>
      <c r="G219" s="109"/>
      <c r="H219" s="109"/>
      <c r="I219" s="110"/>
      <c r="J219" s="110"/>
      <c r="K219" s="110"/>
      <c r="L219" s="110"/>
      <c r="M219" s="110"/>
      <c r="N219" s="110"/>
      <c r="O219" s="110"/>
    </row>
    <row r="220">
      <c r="A220" s="227"/>
      <c r="B220" s="103"/>
      <c r="C220" s="103"/>
      <c r="D220" s="106"/>
      <c r="E220" s="107"/>
      <c r="F220" s="228"/>
      <c r="G220" s="109"/>
      <c r="H220" s="109"/>
      <c r="I220" s="110"/>
      <c r="J220" s="110"/>
      <c r="K220" s="110"/>
      <c r="L220" s="110"/>
      <c r="M220" s="110"/>
      <c r="N220" s="110"/>
      <c r="O220" s="110"/>
    </row>
    <row r="221">
      <c r="A221" s="227"/>
      <c r="B221" s="103"/>
      <c r="C221" s="103"/>
      <c r="D221" s="106"/>
      <c r="E221" s="107"/>
      <c r="F221" s="228"/>
      <c r="G221" s="109"/>
      <c r="H221" s="109"/>
      <c r="I221" s="110"/>
      <c r="J221" s="110"/>
      <c r="K221" s="110"/>
      <c r="L221" s="110"/>
      <c r="M221" s="110"/>
      <c r="N221" s="110"/>
      <c r="O221" s="110"/>
    </row>
    <row r="222">
      <c r="A222" s="227"/>
      <c r="B222" s="103"/>
      <c r="C222" s="103"/>
      <c r="D222" s="106"/>
      <c r="E222" s="107"/>
      <c r="F222" s="228"/>
      <c r="G222" s="109"/>
      <c r="H222" s="109"/>
      <c r="I222" s="110"/>
      <c r="J222" s="110"/>
      <c r="K222" s="110"/>
      <c r="L222" s="110"/>
      <c r="M222" s="110"/>
      <c r="N222" s="110"/>
      <c r="O222" s="110"/>
    </row>
    <row r="223">
      <c r="A223" s="227"/>
      <c r="B223" s="103"/>
      <c r="C223" s="103"/>
      <c r="D223" s="106"/>
      <c r="E223" s="107"/>
      <c r="F223" s="228"/>
      <c r="G223" s="109"/>
      <c r="H223" s="109"/>
      <c r="I223" s="110"/>
      <c r="J223" s="110"/>
      <c r="K223" s="110"/>
      <c r="L223" s="110"/>
      <c r="M223" s="110"/>
      <c r="N223" s="110"/>
      <c r="O223" s="110"/>
    </row>
    <row r="224">
      <c r="A224" s="227"/>
      <c r="B224" s="103"/>
      <c r="C224" s="103"/>
      <c r="D224" s="106"/>
      <c r="E224" s="107"/>
      <c r="F224" s="228"/>
      <c r="G224" s="109"/>
      <c r="H224" s="109"/>
      <c r="I224" s="110"/>
      <c r="J224" s="110"/>
      <c r="K224" s="110"/>
      <c r="L224" s="110"/>
      <c r="M224" s="110"/>
      <c r="N224" s="110"/>
      <c r="O224" s="110"/>
    </row>
    <row r="225">
      <c r="A225" s="227"/>
      <c r="B225" s="103"/>
      <c r="C225" s="103"/>
      <c r="D225" s="106"/>
      <c r="E225" s="107"/>
      <c r="F225" s="228"/>
      <c r="G225" s="109"/>
      <c r="H225" s="109"/>
      <c r="I225" s="110"/>
      <c r="J225" s="110"/>
      <c r="K225" s="110"/>
      <c r="L225" s="110"/>
      <c r="M225" s="110"/>
      <c r="N225" s="110"/>
      <c r="O225" s="110"/>
    </row>
    <row r="226">
      <c r="A226" s="227"/>
      <c r="B226" s="103"/>
      <c r="C226" s="103"/>
      <c r="D226" s="106"/>
      <c r="E226" s="107"/>
      <c r="F226" s="228"/>
      <c r="G226" s="109"/>
      <c r="H226" s="109"/>
      <c r="I226" s="110"/>
      <c r="J226" s="110"/>
      <c r="K226" s="110"/>
      <c r="L226" s="110"/>
      <c r="M226" s="110"/>
      <c r="N226" s="110"/>
      <c r="O226" s="110"/>
    </row>
    <row r="227">
      <c r="A227" s="227"/>
      <c r="B227" s="103"/>
      <c r="C227" s="103"/>
      <c r="D227" s="106"/>
      <c r="E227" s="107"/>
      <c r="F227" s="228"/>
      <c r="G227" s="109"/>
      <c r="H227" s="109"/>
      <c r="I227" s="110"/>
      <c r="J227" s="110"/>
      <c r="K227" s="110"/>
      <c r="L227" s="110"/>
      <c r="M227" s="110"/>
      <c r="N227" s="110"/>
      <c r="O227" s="110"/>
    </row>
    <row r="228">
      <c r="A228" s="227"/>
      <c r="B228" s="103"/>
      <c r="C228" s="103"/>
      <c r="D228" s="106"/>
      <c r="E228" s="107"/>
      <c r="F228" s="228"/>
      <c r="G228" s="109"/>
      <c r="H228" s="109"/>
      <c r="I228" s="110"/>
      <c r="J228" s="110"/>
      <c r="K228" s="110"/>
      <c r="L228" s="110"/>
      <c r="M228" s="110"/>
      <c r="N228" s="110"/>
      <c r="O228" s="110"/>
    </row>
    <row r="229">
      <c r="A229" s="227"/>
      <c r="B229" s="103"/>
      <c r="C229" s="103"/>
      <c r="D229" s="106"/>
      <c r="E229" s="107"/>
      <c r="F229" s="228"/>
      <c r="G229" s="109"/>
      <c r="H229" s="109"/>
      <c r="I229" s="110"/>
      <c r="J229" s="110"/>
      <c r="K229" s="110"/>
      <c r="L229" s="110"/>
      <c r="M229" s="110"/>
      <c r="N229" s="110"/>
      <c r="O229" s="110"/>
    </row>
    <row r="230">
      <c r="A230" s="227"/>
      <c r="B230" s="103"/>
      <c r="C230" s="103"/>
      <c r="D230" s="106"/>
      <c r="E230" s="107"/>
      <c r="F230" s="228"/>
      <c r="G230" s="109"/>
      <c r="H230" s="109"/>
      <c r="I230" s="110"/>
      <c r="J230" s="110"/>
      <c r="K230" s="110"/>
      <c r="L230" s="110"/>
      <c r="M230" s="110"/>
      <c r="N230" s="110"/>
      <c r="O230" s="110"/>
    </row>
    <row r="231">
      <c r="A231" s="227"/>
      <c r="B231" s="103"/>
      <c r="C231" s="103"/>
      <c r="D231" s="106"/>
      <c r="E231" s="107"/>
      <c r="F231" s="228"/>
      <c r="G231" s="109"/>
      <c r="H231" s="109"/>
      <c r="I231" s="110"/>
      <c r="J231" s="110"/>
      <c r="K231" s="110"/>
      <c r="L231" s="110"/>
      <c r="M231" s="110"/>
      <c r="N231" s="110"/>
      <c r="O231" s="110"/>
    </row>
    <row r="232">
      <c r="A232" s="227"/>
      <c r="B232" s="103"/>
      <c r="C232" s="103"/>
      <c r="D232" s="106"/>
      <c r="E232" s="107"/>
      <c r="F232" s="228"/>
      <c r="G232" s="109"/>
      <c r="H232" s="109"/>
      <c r="I232" s="110"/>
      <c r="J232" s="110"/>
      <c r="K232" s="110"/>
      <c r="L232" s="110"/>
      <c r="M232" s="110"/>
      <c r="N232" s="110"/>
      <c r="O232" s="110"/>
    </row>
    <row r="233">
      <c r="A233" s="227"/>
      <c r="B233" s="103"/>
      <c r="C233" s="103"/>
      <c r="D233" s="106"/>
      <c r="E233" s="107"/>
      <c r="F233" s="228"/>
      <c r="G233" s="109"/>
      <c r="H233" s="109"/>
      <c r="I233" s="110"/>
      <c r="J233" s="110"/>
      <c r="K233" s="110"/>
      <c r="L233" s="110"/>
      <c r="M233" s="110"/>
      <c r="N233" s="110"/>
      <c r="O233" s="110"/>
    </row>
    <row r="234">
      <c r="A234" s="227"/>
      <c r="B234" s="103"/>
      <c r="C234" s="103"/>
      <c r="D234" s="106"/>
      <c r="E234" s="107"/>
      <c r="F234" s="228"/>
      <c r="G234" s="109"/>
      <c r="H234" s="109"/>
      <c r="I234" s="110"/>
      <c r="J234" s="110"/>
      <c r="K234" s="110"/>
      <c r="L234" s="110"/>
      <c r="M234" s="110"/>
      <c r="N234" s="110"/>
      <c r="O234" s="110"/>
    </row>
    <row r="235">
      <c r="A235" s="227"/>
      <c r="B235" s="103"/>
      <c r="C235" s="103"/>
      <c r="D235" s="106"/>
      <c r="E235" s="107"/>
      <c r="F235" s="228"/>
      <c r="G235" s="109"/>
      <c r="H235" s="109"/>
      <c r="I235" s="110"/>
      <c r="J235" s="110"/>
      <c r="K235" s="110"/>
      <c r="L235" s="110"/>
      <c r="M235" s="110"/>
      <c r="N235" s="110"/>
      <c r="O235" s="110"/>
    </row>
    <row r="236">
      <c r="A236" s="227"/>
      <c r="B236" s="103"/>
      <c r="C236" s="103"/>
      <c r="D236" s="106"/>
      <c r="E236" s="107"/>
      <c r="F236" s="228"/>
      <c r="G236" s="109"/>
      <c r="H236" s="109"/>
      <c r="I236" s="110"/>
      <c r="J236" s="110"/>
      <c r="K236" s="110"/>
      <c r="L236" s="110"/>
      <c r="M236" s="110"/>
      <c r="N236" s="110"/>
      <c r="O236" s="110"/>
    </row>
    <row r="237">
      <c r="A237" s="227"/>
      <c r="B237" s="103"/>
      <c r="C237" s="103"/>
      <c r="D237" s="106"/>
      <c r="E237" s="107"/>
      <c r="F237" s="228"/>
      <c r="G237" s="109"/>
      <c r="H237" s="109"/>
      <c r="I237" s="110"/>
      <c r="J237" s="110"/>
      <c r="K237" s="110"/>
      <c r="L237" s="110"/>
      <c r="M237" s="110"/>
      <c r="N237" s="110"/>
      <c r="O237" s="110"/>
    </row>
    <row r="238">
      <c r="A238" s="227"/>
      <c r="B238" s="103"/>
      <c r="C238" s="103"/>
      <c r="D238" s="106"/>
      <c r="E238" s="107"/>
      <c r="F238" s="228"/>
      <c r="G238" s="109"/>
      <c r="H238" s="109"/>
      <c r="I238" s="110"/>
      <c r="J238" s="110"/>
      <c r="K238" s="110"/>
      <c r="L238" s="110"/>
      <c r="M238" s="110"/>
      <c r="N238" s="110"/>
      <c r="O238" s="110"/>
    </row>
    <row r="239">
      <c r="A239" s="227"/>
      <c r="B239" s="103"/>
      <c r="C239" s="103"/>
      <c r="D239" s="106"/>
      <c r="E239" s="107"/>
      <c r="F239" s="228"/>
      <c r="G239" s="109"/>
      <c r="H239" s="109"/>
      <c r="I239" s="110"/>
      <c r="J239" s="110"/>
      <c r="K239" s="110"/>
      <c r="L239" s="110"/>
      <c r="M239" s="110"/>
      <c r="N239" s="110"/>
      <c r="O239" s="110"/>
    </row>
    <row r="240">
      <c r="A240" s="227"/>
      <c r="B240" s="103"/>
      <c r="C240" s="103"/>
      <c r="D240" s="106"/>
      <c r="E240" s="107"/>
      <c r="F240" s="228"/>
      <c r="G240" s="109"/>
      <c r="H240" s="109"/>
      <c r="I240" s="110"/>
      <c r="J240" s="110"/>
      <c r="K240" s="110"/>
      <c r="L240" s="110"/>
      <c r="M240" s="110"/>
      <c r="N240" s="110"/>
      <c r="O240" s="110"/>
    </row>
    <row r="241">
      <c r="A241" s="227"/>
      <c r="B241" s="103"/>
      <c r="C241" s="103"/>
      <c r="D241" s="106"/>
      <c r="E241" s="107"/>
      <c r="F241" s="228"/>
      <c r="G241" s="109"/>
      <c r="H241" s="109"/>
      <c r="I241" s="110"/>
      <c r="J241" s="110"/>
      <c r="K241" s="110"/>
      <c r="L241" s="110"/>
      <c r="M241" s="110"/>
      <c r="N241" s="110"/>
      <c r="O241" s="110"/>
    </row>
    <row r="242">
      <c r="A242" s="227"/>
      <c r="B242" s="103"/>
      <c r="C242" s="103"/>
      <c r="D242" s="106"/>
      <c r="E242" s="107"/>
      <c r="F242" s="228"/>
      <c r="G242" s="109"/>
      <c r="H242" s="109"/>
      <c r="I242" s="110"/>
      <c r="J242" s="110"/>
      <c r="K242" s="110"/>
      <c r="L242" s="110"/>
      <c r="M242" s="110"/>
      <c r="N242" s="110"/>
      <c r="O242" s="110"/>
    </row>
    <row r="243">
      <c r="A243" s="227"/>
      <c r="B243" s="103"/>
      <c r="C243" s="103"/>
      <c r="D243" s="106"/>
      <c r="E243" s="107"/>
      <c r="F243" s="228"/>
      <c r="G243" s="109"/>
      <c r="H243" s="109"/>
      <c r="I243" s="110"/>
      <c r="J243" s="110"/>
      <c r="K243" s="110"/>
      <c r="L243" s="110"/>
      <c r="M243" s="110"/>
      <c r="N243" s="110"/>
      <c r="O243" s="110"/>
    </row>
    <row r="244">
      <c r="A244" s="227"/>
      <c r="B244" s="103"/>
      <c r="C244" s="103"/>
      <c r="D244" s="106"/>
      <c r="E244" s="107"/>
      <c r="F244" s="228"/>
      <c r="G244" s="109"/>
      <c r="H244" s="109"/>
      <c r="I244" s="110"/>
      <c r="J244" s="110"/>
      <c r="K244" s="110"/>
      <c r="L244" s="110"/>
      <c r="M244" s="110"/>
      <c r="N244" s="110"/>
      <c r="O244" s="110"/>
    </row>
    <row r="245">
      <c r="A245" s="227"/>
      <c r="B245" s="103"/>
      <c r="C245" s="103"/>
      <c r="D245" s="106"/>
      <c r="E245" s="107"/>
      <c r="F245" s="228"/>
      <c r="G245" s="109"/>
      <c r="H245" s="109"/>
      <c r="I245" s="110"/>
      <c r="J245" s="110"/>
      <c r="K245" s="110"/>
      <c r="L245" s="110"/>
      <c r="M245" s="110"/>
      <c r="N245" s="110"/>
      <c r="O245" s="110"/>
    </row>
    <row r="246">
      <c r="A246" s="227"/>
      <c r="B246" s="103"/>
      <c r="C246" s="103"/>
      <c r="D246" s="106"/>
      <c r="E246" s="107"/>
      <c r="F246" s="228"/>
      <c r="G246" s="109"/>
      <c r="H246" s="109"/>
      <c r="I246" s="110"/>
      <c r="J246" s="110"/>
      <c r="K246" s="110"/>
      <c r="L246" s="110"/>
      <c r="M246" s="110"/>
      <c r="N246" s="110"/>
      <c r="O246" s="110"/>
    </row>
    <row r="247">
      <c r="A247" s="227"/>
      <c r="B247" s="103"/>
      <c r="C247" s="103"/>
      <c r="D247" s="106"/>
      <c r="E247" s="107"/>
      <c r="F247" s="228"/>
      <c r="G247" s="109"/>
      <c r="H247" s="109"/>
      <c r="I247" s="110"/>
      <c r="J247" s="110"/>
      <c r="K247" s="110"/>
      <c r="L247" s="110"/>
      <c r="M247" s="110"/>
      <c r="N247" s="110"/>
      <c r="O247" s="110"/>
    </row>
    <row r="248">
      <c r="A248" s="227"/>
      <c r="B248" s="103"/>
      <c r="C248" s="103"/>
      <c r="D248" s="106"/>
      <c r="E248" s="107"/>
      <c r="F248" s="228"/>
      <c r="G248" s="109"/>
      <c r="H248" s="109"/>
      <c r="I248" s="110"/>
      <c r="J248" s="110"/>
      <c r="K248" s="110"/>
      <c r="L248" s="110"/>
      <c r="M248" s="110"/>
      <c r="N248" s="110"/>
      <c r="O248" s="110"/>
    </row>
    <row r="249">
      <c r="A249" s="227"/>
      <c r="B249" s="103"/>
      <c r="C249" s="103"/>
      <c r="D249" s="106"/>
      <c r="E249" s="107"/>
      <c r="F249" s="228"/>
      <c r="G249" s="109"/>
      <c r="H249" s="109"/>
      <c r="I249" s="110"/>
      <c r="J249" s="110"/>
      <c r="K249" s="110"/>
      <c r="L249" s="110"/>
      <c r="M249" s="110"/>
      <c r="N249" s="110"/>
      <c r="O249" s="110"/>
    </row>
    <row r="250">
      <c r="A250" s="227"/>
      <c r="B250" s="103"/>
      <c r="C250" s="103"/>
      <c r="D250" s="106"/>
      <c r="E250" s="107"/>
      <c r="F250" s="228"/>
      <c r="G250" s="109"/>
      <c r="H250" s="109"/>
      <c r="I250" s="110"/>
      <c r="J250" s="110"/>
      <c r="K250" s="110"/>
      <c r="L250" s="110"/>
      <c r="M250" s="110"/>
      <c r="N250" s="110"/>
      <c r="O250" s="110"/>
    </row>
    <row r="251">
      <c r="A251" s="227"/>
      <c r="B251" s="103"/>
      <c r="C251" s="103"/>
      <c r="D251" s="106"/>
      <c r="E251" s="107"/>
      <c r="F251" s="228"/>
      <c r="G251" s="109"/>
      <c r="H251" s="109"/>
      <c r="I251" s="110"/>
      <c r="J251" s="110"/>
      <c r="K251" s="110"/>
      <c r="L251" s="110"/>
      <c r="M251" s="110"/>
      <c r="N251" s="110"/>
      <c r="O251" s="110"/>
    </row>
    <row r="252">
      <c r="A252" s="227"/>
      <c r="B252" s="103"/>
      <c r="C252" s="103"/>
      <c r="D252" s="106"/>
      <c r="E252" s="107"/>
      <c r="F252" s="228"/>
      <c r="G252" s="109"/>
      <c r="H252" s="109"/>
      <c r="I252" s="110"/>
      <c r="J252" s="110"/>
      <c r="K252" s="110"/>
      <c r="L252" s="110"/>
      <c r="M252" s="110"/>
      <c r="N252" s="110"/>
      <c r="O252" s="110"/>
    </row>
    <row r="253">
      <c r="A253" s="227"/>
      <c r="B253" s="103"/>
      <c r="C253" s="103"/>
      <c r="D253" s="106"/>
      <c r="E253" s="107"/>
      <c r="F253" s="228"/>
      <c r="G253" s="109"/>
      <c r="H253" s="109"/>
      <c r="I253" s="110"/>
      <c r="J253" s="110"/>
      <c r="K253" s="110"/>
      <c r="L253" s="110"/>
      <c r="M253" s="110"/>
      <c r="N253" s="110"/>
      <c r="O253" s="110"/>
    </row>
    <row r="254">
      <c r="A254" s="227"/>
      <c r="B254" s="103"/>
      <c r="C254" s="103"/>
      <c r="D254" s="106"/>
      <c r="E254" s="107"/>
      <c r="F254" s="228"/>
      <c r="G254" s="109"/>
      <c r="H254" s="109"/>
      <c r="I254" s="110"/>
      <c r="J254" s="110"/>
      <c r="K254" s="110"/>
      <c r="L254" s="110"/>
      <c r="M254" s="110"/>
      <c r="N254" s="110"/>
      <c r="O254" s="110"/>
    </row>
    <row r="255">
      <c r="A255" s="227"/>
      <c r="B255" s="103"/>
      <c r="C255" s="103"/>
      <c r="D255" s="106"/>
      <c r="E255" s="107"/>
      <c r="F255" s="228"/>
      <c r="G255" s="109"/>
      <c r="H255" s="109"/>
      <c r="I255" s="110"/>
      <c r="J255" s="110"/>
      <c r="K255" s="110"/>
      <c r="L255" s="110"/>
      <c r="M255" s="110"/>
      <c r="N255" s="110"/>
      <c r="O255" s="110"/>
    </row>
    <row r="256">
      <c r="A256" s="227"/>
      <c r="B256" s="103"/>
      <c r="C256" s="103"/>
      <c r="D256" s="106"/>
      <c r="E256" s="107"/>
      <c r="F256" s="228"/>
      <c r="G256" s="109"/>
      <c r="H256" s="109"/>
      <c r="I256" s="110"/>
      <c r="J256" s="110"/>
      <c r="K256" s="110"/>
      <c r="L256" s="110"/>
      <c r="M256" s="110"/>
      <c r="N256" s="110"/>
      <c r="O256" s="110"/>
    </row>
    <row r="257">
      <c r="A257" s="227"/>
      <c r="B257" s="103"/>
      <c r="C257" s="103"/>
      <c r="D257" s="106"/>
      <c r="E257" s="107"/>
      <c r="F257" s="228"/>
      <c r="G257" s="109"/>
      <c r="H257" s="109"/>
      <c r="I257" s="110"/>
      <c r="J257" s="110"/>
      <c r="K257" s="110"/>
      <c r="L257" s="110"/>
      <c r="M257" s="110"/>
      <c r="N257" s="110"/>
      <c r="O257" s="110"/>
    </row>
    <row r="258">
      <c r="A258" s="227"/>
      <c r="B258" s="103"/>
      <c r="C258" s="103"/>
      <c r="D258" s="106"/>
      <c r="E258" s="107"/>
      <c r="F258" s="228"/>
      <c r="G258" s="109"/>
      <c r="H258" s="109"/>
      <c r="I258" s="110"/>
      <c r="J258" s="110"/>
      <c r="K258" s="110"/>
      <c r="L258" s="110"/>
      <c r="M258" s="110"/>
      <c r="N258" s="110"/>
      <c r="O258" s="110"/>
    </row>
    <row r="259">
      <c r="A259" s="227"/>
      <c r="B259" s="103"/>
      <c r="C259" s="103"/>
      <c r="D259" s="106"/>
      <c r="E259" s="107"/>
      <c r="F259" s="228"/>
      <c r="G259" s="109"/>
      <c r="H259" s="109"/>
      <c r="I259" s="110"/>
      <c r="J259" s="110"/>
      <c r="K259" s="110"/>
      <c r="L259" s="110"/>
      <c r="M259" s="110"/>
      <c r="N259" s="110"/>
      <c r="O259" s="110"/>
    </row>
    <row r="260">
      <c r="A260" s="227"/>
      <c r="B260" s="103"/>
      <c r="C260" s="103"/>
      <c r="D260" s="106"/>
      <c r="E260" s="107"/>
      <c r="F260" s="228"/>
      <c r="G260" s="109"/>
      <c r="H260" s="109"/>
      <c r="I260" s="110"/>
      <c r="J260" s="110"/>
      <c r="K260" s="110"/>
      <c r="L260" s="110"/>
      <c r="M260" s="110"/>
      <c r="N260" s="110"/>
      <c r="O260" s="110"/>
    </row>
    <row r="261">
      <c r="A261" s="227"/>
      <c r="B261" s="103"/>
      <c r="C261" s="103"/>
      <c r="D261" s="106"/>
      <c r="E261" s="107"/>
      <c r="F261" s="228"/>
      <c r="G261" s="109"/>
      <c r="H261" s="109"/>
      <c r="I261" s="110"/>
      <c r="J261" s="110"/>
      <c r="K261" s="110"/>
      <c r="L261" s="110"/>
      <c r="M261" s="110"/>
      <c r="N261" s="110"/>
      <c r="O261" s="110"/>
    </row>
    <row r="262">
      <c r="A262" s="227"/>
      <c r="B262" s="103"/>
      <c r="C262" s="103"/>
      <c r="D262" s="106"/>
      <c r="E262" s="107"/>
      <c r="F262" s="228"/>
      <c r="G262" s="109"/>
      <c r="H262" s="109"/>
      <c r="I262" s="110"/>
      <c r="J262" s="110"/>
      <c r="K262" s="110"/>
      <c r="L262" s="110"/>
      <c r="M262" s="110"/>
      <c r="N262" s="110"/>
      <c r="O262" s="110"/>
    </row>
    <row r="263">
      <c r="A263" s="227"/>
      <c r="B263" s="103"/>
      <c r="C263" s="103"/>
      <c r="D263" s="106"/>
      <c r="E263" s="107"/>
      <c r="F263" s="228"/>
      <c r="G263" s="109"/>
      <c r="H263" s="109"/>
      <c r="I263" s="110"/>
      <c r="J263" s="110"/>
      <c r="K263" s="110"/>
      <c r="L263" s="110"/>
      <c r="M263" s="110"/>
      <c r="N263" s="110"/>
      <c r="O263" s="110"/>
    </row>
    <row r="264">
      <c r="A264" s="227"/>
      <c r="B264" s="103"/>
      <c r="C264" s="103"/>
      <c r="D264" s="106"/>
      <c r="E264" s="107"/>
      <c r="F264" s="228"/>
      <c r="G264" s="109"/>
      <c r="H264" s="109"/>
      <c r="I264" s="110"/>
      <c r="J264" s="110"/>
      <c r="K264" s="110"/>
      <c r="L264" s="110"/>
      <c r="M264" s="110"/>
      <c r="N264" s="110"/>
      <c r="O264" s="110"/>
    </row>
    <row r="265">
      <c r="A265" s="227"/>
      <c r="B265" s="103"/>
      <c r="C265" s="103"/>
      <c r="D265" s="106"/>
      <c r="E265" s="107"/>
      <c r="F265" s="228"/>
      <c r="G265" s="109"/>
      <c r="H265" s="109"/>
      <c r="I265" s="110"/>
      <c r="J265" s="110"/>
      <c r="K265" s="110"/>
      <c r="L265" s="110"/>
      <c r="M265" s="110"/>
      <c r="N265" s="110"/>
      <c r="O265" s="110"/>
    </row>
    <row r="266">
      <c r="A266" s="227"/>
      <c r="B266" s="103"/>
      <c r="C266" s="103"/>
      <c r="D266" s="106"/>
      <c r="E266" s="107"/>
      <c r="F266" s="228"/>
      <c r="G266" s="109"/>
      <c r="H266" s="109"/>
      <c r="I266" s="110"/>
      <c r="J266" s="110"/>
      <c r="K266" s="110"/>
      <c r="L266" s="110"/>
      <c r="M266" s="110"/>
      <c r="N266" s="110"/>
      <c r="O266" s="110"/>
    </row>
    <row r="267">
      <c r="A267" s="227"/>
      <c r="B267" s="103"/>
      <c r="C267" s="103"/>
      <c r="D267" s="106"/>
      <c r="E267" s="107"/>
      <c r="F267" s="228"/>
      <c r="G267" s="109"/>
      <c r="H267" s="109"/>
      <c r="I267" s="110"/>
      <c r="J267" s="110"/>
      <c r="K267" s="110"/>
      <c r="L267" s="110"/>
      <c r="M267" s="110"/>
      <c r="N267" s="110"/>
      <c r="O267" s="110"/>
    </row>
    <row r="268">
      <c r="A268" s="227"/>
      <c r="B268" s="103"/>
      <c r="C268" s="103"/>
      <c r="D268" s="106"/>
      <c r="E268" s="107"/>
      <c r="F268" s="228"/>
      <c r="G268" s="109"/>
      <c r="H268" s="109"/>
      <c r="I268" s="110"/>
      <c r="J268" s="110"/>
      <c r="K268" s="110"/>
      <c r="L268" s="110"/>
      <c r="M268" s="110"/>
      <c r="N268" s="110"/>
      <c r="O268" s="110"/>
    </row>
    <row r="269">
      <c r="A269" s="227"/>
      <c r="B269" s="103"/>
      <c r="C269" s="103"/>
      <c r="D269" s="106"/>
      <c r="E269" s="107"/>
      <c r="F269" s="228"/>
      <c r="G269" s="109"/>
      <c r="H269" s="109"/>
      <c r="I269" s="110"/>
      <c r="J269" s="110"/>
      <c r="K269" s="110"/>
      <c r="L269" s="110"/>
      <c r="M269" s="110"/>
      <c r="N269" s="110"/>
      <c r="O269" s="110"/>
    </row>
    <row r="270">
      <c r="A270" s="227"/>
      <c r="B270" s="103"/>
      <c r="C270" s="103"/>
      <c r="D270" s="106"/>
      <c r="E270" s="107"/>
      <c r="F270" s="228"/>
      <c r="G270" s="109"/>
      <c r="H270" s="109"/>
      <c r="I270" s="110"/>
      <c r="J270" s="110"/>
      <c r="K270" s="110"/>
      <c r="L270" s="110"/>
      <c r="M270" s="110"/>
      <c r="N270" s="110"/>
      <c r="O270" s="110"/>
    </row>
    <row r="271">
      <c r="A271" s="227"/>
      <c r="B271" s="103"/>
      <c r="C271" s="103"/>
      <c r="D271" s="106"/>
      <c r="E271" s="107"/>
      <c r="F271" s="228"/>
      <c r="G271" s="109"/>
      <c r="H271" s="109"/>
      <c r="I271" s="110"/>
      <c r="J271" s="110"/>
      <c r="K271" s="110"/>
      <c r="L271" s="110"/>
      <c r="M271" s="110"/>
      <c r="N271" s="110"/>
      <c r="O271" s="110"/>
    </row>
    <row r="272">
      <c r="A272" s="227"/>
      <c r="B272" s="103"/>
      <c r="C272" s="103"/>
      <c r="D272" s="106"/>
      <c r="E272" s="107"/>
      <c r="F272" s="228"/>
      <c r="G272" s="109"/>
      <c r="H272" s="109"/>
      <c r="I272" s="110"/>
      <c r="J272" s="110"/>
      <c r="K272" s="110"/>
      <c r="L272" s="110"/>
      <c r="M272" s="110"/>
      <c r="N272" s="110"/>
      <c r="O272" s="110"/>
    </row>
    <row r="273">
      <c r="A273" s="227"/>
      <c r="B273" s="103"/>
      <c r="C273" s="103"/>
      <c r="D273" s="106"/>
      <c r="E273" s="107"/>
      <c r="F273" s="228"/>
      <c r="G273" s="109"/>
      <c r="H273" s="109"/>
      <c r="I273" s="110"/>
      <c r="J273" s="110"/>
      <c r="K273" s="110"/>
      <c r="L273" s="110"/>
      <c r="M273" s="110"/>
      <c r="N273" s="110"/>
      <c r="O273" s="110"/>
    </row>
    <row r="274">
      <c r="A274" s="227"/>
      <c r="B274" s="103"/>
      <c r="C274" s="103"/>
      <c r="D274" s="106"/>
      <c r="E274" s="107"/>
      <c r="F274" s="228"/>
      <c r="G274" s="109"/>
      <c r="H274" s="109"/>
      <c r="I274" s="110"/>
      <c r="J274" s="110"/>
      <c r="K274" s="110"/>
      <c r="L274" s="110"/>
      <c r="M274" s="110"/>
      <c r="N274" s="110"/>
      <c r="O274" s="110"/>
    </row>
    <row r="275">
      <c r="A275" s="227"/>
      <c r="B275" s="103"/>
      <c r="C275" s="103"/>
      <c r="D275" s="106"/>
      <c r="E275" s="107"/>
      <c r="F275" s="228"/>
      <c r="G275" s="109"/>
      <c r="H275" s="109"/>
      <c r="I275" s="110"/>
      <c r="J275" s="110"/>
      <c r="K275" s="110"/>
      <c r="L275" s="110"/>
      <c r="M275" s="110"/>
      <c r="N275" s="110"/>
      <c r="O275" s="110"/>
    </row>
    <row r="276">
      <c r="A276" s="227"/>
      <c r="B276" s="103"/>
      <c r="C276" s="103"/>
      <c r="D276" s="106"/>
      <c r="E276" s="107"/>
      <c r="F276" s="228"/>
      <c r="G276" s="109"/>
      <c r="H276" s="109"/>
      <c r="I276" s="110"/>
      <c r="J276" s="110"/>
      <c r="K276" s="110"/>
      <c r="L276" s="110"/>
      <c r="M276" s="110"/>
      <c r="N276" s="110"/>
      <c r="O276" s="110"/>
    </row>
    <row r="277">
      <c r="A277" s="227"/>
      <c r="B277" s="103"/>
      <c r="C277" s="103"/>
      <c r="D277" s="106"/>
      <c r="E277" s="107"/>
      <c r="F277" s="228"/>
      <c r="G277" s="109"/>
      <c r="H277" s="109"/>
      <c r="I277" s="110"/>
      <c r="J277" s="110"/>
      <c r="K277" s="110"/>
      <c r="L277" s="110"/>
      <c r="M277" s="110"/>
      <c r="N277" s="110"/>
      <c r="O277" s="110"/>
    </row>
    <row r="278">
      <c r="A278" s="227"/>
      <c r="B278" s="103"/>
      <c r="C278" s="103"/>
      <c r="D278" s="106"/>
      <c r="E278" s="107"/>
      <c r="F278" s="228"/>
      <c r="G278" s="109"/>
      <c r="H278" s="109"/>
      <c r="I278" s="110"/>
      <c r="J278" s="110"/>
      <c r="K278" s="110"/>
      <c r="L278" s="110"/>
      <c r="M278" s="110"/>
      <c r="N278" s="110"/>
      <c r="O278" s="110"/>
    </row>
    <row r="279">
      <c r="A279" s="227"/>
      <c r="B279" s="103"/>
      <c r="C279" s="103"/>
      <c r="D279" s="106"/>
      <c r="E279" s="107"/>
      <c r="F279" s="228"/>
      <c r="G279" s="109"/>
      <c r="H279" s="109"/>
      <c r="I279" s="110"/>
      <c r="J279" s="110"/>
      <c r="K279" s="110"/>
      <c r="L279" s="110"/>
      <c r="M279" s="110"/>
      <c r="N279" s="110"/>
      <c r="O279" s="110"/>
    </row>
    <row r="280">
      <c r="A280" s="227"/>
      <c r="B280" s="103"/>
      <c r="C280" s="103"/>
      <c r="D280" s="106"/>
      <c r="E280" s="107"/>
      <c r="F280" s="228"/>
      <c r="G280" s="109"/>
      <c r="H280" s="109"/>
      <c r="I280" s="110"/>
      <c r="J280" s="110"/>
      <c r="K280" s="110"/>
      <c r="L280" s="110"/>
      <c r="M280" s="110"/>
      <c r="N280" s="110"/>
      <c r="O280" s="110"/>
    </row>
    <row r="281">
      <c r="A281" s="227"/>
      <c r="B281" s="103"/>
      <c r="C281" s="103"/>
      <c r="D281" s="106"/>
      <c r="E281" s="107"/>
      <c r="F281" s="228"/>
      <c r="G281" s="109"/>
      <c r="H281" s="109"/>
      <c r="I281" s="110"/>
      <c r="J281" s="110"/>
      <c r="K281" s="110"/>
      <c r="L281" s="110"/>
      <c r="M281" s="110"/>
      <c r="N281" s="110"/>
      <c r="O281" s="110"/>
    </row>
    <row r="282">
      <c r="A282" s="227"/>
      <c r="B282" s="103"/>
      <c r="C282" s="103"/>
      <c r="D282" s="106"/>
      <c r="E282" s="107"/>
      <c r="F282" s="228"/>
      <c r="G282" s="109"/>
      <c r="H282" s="109"/>
      <c r="I282" s="110"/>
      <c r="J282" s="110"/>
      <c r="K282" s="110"/>
      <c r="L282" s="110"/>
      <c r="M282" s="110"/>
      <c r="N282" s="110"/>
      <c r="O282" s="110"/>
    </row>
    <row r="283">
      <c r="A283" s="227"/>
      <c r="B283" s="103"/>
      <c r="C283" s="103"/>
      <c r="D283" s="106"/>
      <c r="E283" s="107"/>
      <c r="F283" s="228"/>
      <c r="G283" s="109"/>
      <c r="H283" s="109"/>
      <c r="I283" s="110"/>
      <c r="J283" s="110"/>
      <c r="K283" s="110"/>
      <c r="L283" s="110"/>
      <c r="M283" s="110"/>
      <c r="N283" s="110"/>
      <c r="O283" s="110"/>
    </row>
    <row r="284">
      <c r="A284" s="227"/>
      <c r="B284" s="103"/>
      <c r="C284" s="103"/>
      <c r="D284" s="106"/>
      <c r="E284" s="107"/>
      <c r="F284" s="228"/>
      <c r="G284" s="109"/>
      <c r="H284" s="109"/>
      <c r="I284" s="110"/>
      <c r="J284" s="110"/>
      <c r="K284" s="110"/>
      <c r="L284" s="110"/>
      <c r="M284" s="110"/>
      <c r="N284" s="110"/>
      <c r="O284" s="110"/>
    </row>
    <row r="285">
      <c r="A285" s="227"/>
      <c r="B285" s="103"/>
      <c r="C285" s="103"/>
      <c r="D285" s="106"/>
      <c r="E285" s="107"/>
      <c r="F285" s="228"/>
      <c r="G285" s="109"/>
      <c r="H285" s="109"/>
      <c r="I285" s="110"/>
      <c r="J285" s="110"/>
      <c r="K285" s="110"/>
      <c r="L285" s="110"/>
      <c r="M285" s="110"/>
      <c r="N285" s="110"/>
      <c r="O285" s="110"/>
    </row>
    <row r="286">
      <c r="A286" s="227"/>
      <c r="B286" s="103"/>
      <c r="C286" s="103"/>
      <c r="D286" s="106"/>
      <c r="E286" s="107"/>
      <c r="F286" s="228"/>
      <c r="G286" s="109"/>
      <c r="H286" s="109"/>
      <c r="I286" s="110"/>
      <c r="J286" s="110"/>
      <c r="K286" s="110"/>
      <c r="L286" s="110"/>
      <c r="M286" s="110"/>
      <c r="N286" s="110"/>
      <c r="O286" s="110"/>
    </row>
    <row r="287">
      <c r="A287" s="227"/>
      <c r="B287" s="103"/>
      <c r="C287" s="103"/>
      <c r="D287" s="106"/>
      <c r="E287" s="107"/>
      <c r="F287" s="228"/>
      <c r="G287" s="109"/>
      <c r="H287" s="109"/>
      <c r="I287" s="110"/>
      <c r="J287" s="110"/>
      <c r="K287" s="110"/>
      <c r="L287" s="110"/>
      <c r="M287" s="110"/>
      <c r="N287" s="110"/>
      <c r="O287" s="110"/>
    </row>
    <row r="288">
      <c r="A288" s="227"/>
      <c r="B288" s="103"/>
      <c r="C288" s="103"/>
      <c r="D288" s="106"/>
      <c r="E288" s="107"/>
      <c r="F288" s="228"/>
      <c r="G288" s="109"/>
      <c r="H288" s="109"/>
      <c r="I288" s="110"/>
      <c r="J288" s="110"/>
      <c r="K288" s="110"/>
      <c r="L288" s="110"/>
      <c r="M288" s="110"/>
      <c r="N288" s="110"/>
      <c r="O288" s="110"/>
    </row>
    <row r="289">
      <c r="A289" s="227"/>
      <c r="B289" s="103"/>
      <c r="C289" s="103"/>
      <c r="D289" s="106"/>
      <c r="E289" s="107"/>
      <c r="F289" s="228"/>
      <c r="G289" s="109"/>
      <c r="H289" s="109"/>
      <c r="I289" s="110"/>
      <c r="J289" s="110"/>
      <c r="K289" s="110"/>
      <c r="L289" s="110"/>
      <c r="M289" s="110"/>
      <c r="N289" s="110"/>
      <c r="O289" s="110"/>
    </row>
    <row r="290">
      <c r="A290" s="227"/>
      <c r="B290" s="103"/>
      <c r="C290" s="103"/>
      <c r="D290" s="106"/>
      <c r="E290" s="107"/>
      <c r="F290" s="228"/>
      <c r="G290" s="109"/>
      <c r="H290" s="109"/>
      <c r="I290" s="110"/>
      <c r="J290" s="110"/>
      <c r="K290" s="110"/>
      <c r="L290" s="110"/>
      <c r="M290" s="110"/>
      <c r="N290" s="110"/>
      <c r="O290" s="110"/>
    </row>
    <row r="291">
      <c r="A291" s="227"/>
      <c r="B291" s="103"/>
      <c r="C291" s="103"/>
      <c r="D291" s="106"/>
      <c r="E291" s="107"/>
      <c r="F291" s="228"/>
      <c r="G291" s="109"/>
      <c r="H291" s="109"/>
      <c r="I291" s="110"/>
      <c r="J291" s="110"/>
      <c r="K291" s="110"/>
      <c r="L291" s="110"/>
      <c r="M291" s="110"/>
      <c r="N291" s="110"/>
      <c r="O291" s="110"/>
    </row>
    <row r="292">
      <c r="A292" s="227"/>
      <c r="B292" s="103"/>
      <c r="C292" s="103"/>
      <c r="D292" s="106"/>
      <c r="E292" s="107"/>
      <c r="F292" s="228"/>
      <c r="G292" s="109"/>
      <c r="H292" s="109"/>
      <c r="I292" s="110"/>
      <c r="J292" s="110"/>
      <c r="K292" s="110"/>
      <c r="L292" s="110"/>
      <c r="M292" s="110"/>
      <c r="N292" s="110"/>
      <c r="O292" s="110"/>
    </row>
    <row r="293">
      <c r="A293" s="227"/>
      <c r="B293" s="103"/>
      <c r="C293" s="103"/>
      <c r="D293" s="106"/>
      <c r="E293" s="107"/>
      <c r="F293" s="228"/>
      <c r="G293" s="109"/>
      <c r="H293" s="109"/>
      <c r="I293" s="110"/>
      <c r="J293" s="110"/>
      <c r="K293" s="110"/>
      <c r="L293" s="110"/>
      <c r="M293" s="110"/>
      <c r="N293" s="110"/>
      <c r="O293" s="110"/>
    </row>
    <row r="294">
      <c r="A294" s="227"/>
      <c r="B294" s="103"/>
      <c r="C294" s="103"/>
      <c r="D294" s="113"/>
      <c r="E294" s="107"/>
      <c r="F294" s="228"/>
      <c r="G294" s="109"/>
      <c r="H294" s="109"/>
      <c r="I294" s="110"/>
      <c r="J294" s="110"/>
      <c r="K294" s="110"/>
      <c r="L294" s="110"/>
      <c r="M294" s="110"/>
      <c r="N294" s="110"/>
      <c r="O294" s="110"/>
    </row>
    <row r="295">
      <c r="A295" s="227"/>
      <c r="B295" s="103"/>
      <c r="C295" s="103"/>
      <c r="D295" s="113"/>
      <c r="E295" s="107"/>
      <c r="F295" s="228"/>
      <c r="G295" s="109"/>
      <c r="H295" s="109"/>
      <c r="I295" s="110"/>
      <c r="J295" s="110"/>
      <c r="K295" s="110"/>
      <c r="L295" s="110"/>
      <c r="M295" s="110"/>
      <c r="N295" s="110"/>
      <c r="O295" s="110"/>
    </row>
    <row r="296">
      <c r="A296" s="227"/>
      <c r="B296" s="103"/>
      <c r="C296" s="103"/>
      <c r="D296" s="113"/>
      <c r="E296" s="107"/>
      <c r="F296" s="228"/>
      <c r="G296" s="109"/>
      <c r="H296" s="109"/>
      <c r="I296" s="110"/>
      <c r="J296" s="110"/>
      <c r="K296" s="110"/>
      <c r="L296" s="110"/>
      <c r="M296" s="110"/>
      <c r="N296" s="110"/>
      <c r="O296" s="110"/>
    </row>
    <row r="297">
      <c r="A297" s="227"/>
      <c r="B297" s="103"/>
      <c r="C297" s="103"/>
      <c r="D297" s="113"/>
      <c r="E297" s="107"/>
      <c r="F297" s="228"/>
      <c r="G297" s="109"/>
      <c r="H297" s="109"/>
      <c r="I297" s="110"/>
      <c r="J297" s="110"/>
      <c r="K297" s="110"/>
      <c r="L297" s="110"/>
      <c r="M297" s="110"/>
      <c r="N297" s="110"/>
      <c r="O297" s="110"/>
    </row>
    <row r="298">
      <c r="A298" s="227"/>
      <c r="B298" s="103"/>
      <c r="C298" s="103"/>
      <c r="D298" s="113"/>
      <c r="E298" s="107"/>
      <c r="F298" s="228"/>
      <c r="G298" s="109"/>
      <c r="H298" s="109"/>
      <c r="I298" s="110"/>
      <c r="J298" s="110"/>
      <c r="K298" s="110"/>
      <c r="L298" s="110"/>
      <c r="M298" s="110"/>
      <c r="N298" s="110"/>
      <c r="O298" s="110"/>
    </row>
    <row r="299">
      <c r="A299" s="227"/>
      <c r="B299" s="103"/>
      <c r="C299" s="103"/>
      <c r="D299" s="113"/>
      <c r="E299" s="107"/>
      <c r="F299" s="228"/>
      <c r="G299" s="109"/>
      <c r="H299" s="109"/>
      <c r="I299" s="110"/>
      <c r="J299" s="110"/>
      <c r="K299" s="110"/>
      <c r="L299" s="110"/>
      <c r="M299" s="110"/>
      <c r="N299" s="110"/>
      <c r="O299" s="110"/>
    </row>
    <row r="300">
      <c r="A300" s="227"/>
      <c r="B300" s="103"/>
      <c r="C300" s="103"/>
      <c r="D300" s="113"/>
      <c r="E300" s="107"/>
      <c r="F300" s="228"/>
      <c r="G300" s="109"/>
      <c r="H300" s="109"/>
      <c r="I300" s="110"/>
      <c r="J300" s="110"/>
      <c r="K300" s="110"/>
      <c r="L300" s="110"/>
      <c r="M300" s="110"/>
      <c r="N300" s="110"/>
      <c r="O300" s="110"/>
    </row>
    <row r="301">
      <c r="A301" s="227"/>
      <c r="B301" s="103"/>
      <c r="C301" s="103"/>
      <c r="D301" s="113"/>
      <c r="E301" s="107"/>
      <c r="F301" s="228"/>
      <c r="G301" s="109"/>
      <c r="H301" s="109"/>
      <c r="I301" s="110"/>
      <c r="J301" s="110"/>
      <c r="K301" s="110"/>
      <c r="L301" s="110"/>
      <c r="M301" s="110"/>
      <c r="N301" s="110"/>
      <c r="O301" s="110"/>
    </row>
    <row r="302">
      <c r="A302" s="227"/>
      <c r="B302" s="103"/>
      <c r="C302" s="103"/>
      <c r="D302" s="113"/>
      <c r="E302" s="107"/>
      <c r="F302" s="228"/>
      <c r="G302" s="109"/>
      <c r="H302" s="109"/>
      <c r="I302" s="110"/>
      <c r="J302" s="110"/>
      <c r="K302" s="110"/>
      <c r="L302" s="110"/>
      <c r="M302" s="110"/>
      <c r="N302" s="110"/>
      <c r="O302" s="110"/>
    </row>
    <row r="303">
      <c r="A303" s="227"/>
      <c r="B303" s="103"/>
      <c r="C303" s="103"/>
      <c r="D303" s="113"/>
      <c r="E303" s="107"/>
      <c r="F303" s="228"/>
      <c r="G303" s="109"/>
      <c r="H303" s="109"/>
      <c r="I303" s="110"/>
      <c r="J303" s="110"/>
      <c r="K303" s="110"/>
      <c r="L303" s="110"/>
      <c r="M303" s="110"/>
      <c r="N303" s="110"/>
      <c r="O303" s="110"/>
    </row>
    <row r="304">
      <c r="A304" s="227"/>
      <c r="B304" s="103"/>
      <c r="C304" s="103"/>
      <c r="D304" s="113"/>
      <c r="E304" s="107"/>
      <c r="F304" s="228"/>
      <c r="G304" s="109"/>
      <c r="H304" s="109"/>
      <c r="I304" s="110"/>
      <c r="J304" s="110"/>
      <c r="K304" s="110"/>
      <c r="L304" s="110"/>
      <c r="M304" s="110"/>
      <c r="N304" s="110"/>
      <c r="O304" s="110"/>
    </row>
    <row r="305">
      <c r="A305" s="227"/>
      <c r="B305" s="103"/>
      <c r="C305" s="103"/>
      <c r="D305" s="113"/>
      <c r="E305" s="107"/>
      <c r="F305" s="228"/>
      <c r="G305" s="109"/>
      <c r="H305" s="109"/>
      <c r="I305" s="110"/>
      <c r="J305" s="110"/>
      <c r="K305" s="110"/>
      <c r="L305" s="110"/>
      <c r="M305" s="110"/>
      <c r="N305" s="110"/>
      <c r="O305" s="110"/>
    </row>
    <row r="306">
      <c r="A306" s="227"/>
      <c r="B306" s="103"/>
      <c r="C306" s="103"/>
      <c r="D306" s="113"/>
      <c r="E306" s="107"/>
      <c r="F306" s="228"/>
      <c r="G306" s="109"/>
      <c r="H306" s="109"/>
      <c r="I306" s="110"/>
      <c r="J306" s="110"/>
      <c r="K306" s="110"/>
      <c r="L306" s="110"/>
      <c r="M306" s="110"/>
      <c r="N306" s="110"/>
      <c r="O306" s="110"/>
    </row>
    <row r="307">
      <c r="A307" s="227"/>
      <c r="B307" s="103"/>
      <c r="C307" s="103"/>
      <c r="D307" s="113"/>
      <c r="E307" s="107"/>
      <c r="F307" s="228"/>
      <c r="G307" s="109"/>
      <c r="H307" s="109"/>
      <c r="I307" s="110"/>
      <c r="J307" s="110"/>
      <c r="K307" s="110"/>
      <c r="L307" s="110"/>
      <c r="M307" s="110"/>
      <c r="N307" s="110"/>
      <c r="O307" s="110"/>
    </row>
    <row r="308">
      <c r="A308" s="227"/>
      <c r="B308" s="103"/>
      <c r="C308" s="103"/>
      <c r="D308" s="113"/>
      <c r="E308" s="107"/>
      <c r="F308" s="228"/>
      <c r="G308" s="109"/>
      <c r="H308" s="109"/>
      <c r="I308" s="110"/>
      <c r="J308" s="110"/>
      <c r="K308" s="110"/>
      <c r="L308" s="110"/>
      <c r="M308" s="110"/>
      <c r="N308" s="110"/>
      <c r="O308" s="110"/>
    </row>
    <row r="309">
      <c r="A309" s="227"/>
      <c r="B309" s="103"/>
      <c r="C309" s="103"/>
      <c r="D309" s="113"/>
      <c r="E309" s="107"/>
      <c r="F309" s="228"/>
      <c r="G309" s="109"/>
      <c r="H309" s="109"/>
      <c r="I309" s="110"/>
      <c r="J309" s="110"/>
      <c r="K309" s="110"/>
      <c r="L309" s="110"/>
      <c r="M309" s="110"/>
      <c r="N309" s="110"/>
      <c r="O309" s="110"/>
    </row>
    <row r="310">
      <c r="A310" s="227"/>
      <c r="B310" s="103"/>
      <c r="C310" s="103"/>
      <c r="D310" s="113"/>
      <c r="E310" s="107"/>
      <c r="F310" s="228"/>
      <c r="G310" s="109"/>
      <c r="H310" s="109"/>
      <c r="I310" s="110"/>
      <c r="J310" s="110"/>
      <c r="K310" s="110"/>
      <c r="L310" s="110"/>
      <c r="M310" s="110"/>
      <c r="N310" s="110"/>
      <c r="O310" s="110"/>
    </row>
    <row r="311">
      <c r="A311" s="227"/>
      <c r="B311" s="103"/>
      <c r="C311" s="103"/>
      <c r="D311" s="113"/>
      <c r="E311" s="107"/>
      <c r="F311" s="228"/>
      <c r="G311" s="109"/>
      <c r="H311" s="109"/>
      <c r="I311" s="110"/>
      <c r="J311" s="110"/>
      <c r="K311" s="110"/>
      <c r="L311" s="110"/>
      <c r="M311" s="110"/>
      <c r="N311" s="110"/>
      <c r="O311" s="110"/>
    </row>
    <row r="312">
      <c r="A312" s="227"/>
      <c r="B312" s="103"/>
      <c r="C312" s="103"/>
      <c r="D312" s="113"/>
      <c r="E312" s="107"/>
      <c r="F312" s="228"/>
      <c r="G312" s="109"/>
      <c r="H312" s="109"/>
      <c r="I312" s="110"/>
      <c r="J312" s="110"/>
      <c r="K312" s="110"/>
      <c r="L312" s="110"/>
      <c r="M312" s="110"/>
      <c r="N312" s="110"/>
      <c r="O312" s="110"/>
    </row>
    <row r="313">
      <c r="A313" s="227"/>
      <c r="B313" s="103"/>
      <c r="C313" s="103"/>
      <c r="D313" s="113"/>
      <c r="E313" s="107"/>
      <c r="F313" s="228"/>
      <c r="G313" s="109"/>
      <c r="H313" s="109"/>
      <c r="I313" s="110"/>
      <c r="J313" s="110"/>
      <c r="K313" s="110"/>
      <c r="L313" s="110"/>
      <c r="M313" s="110"/>
      <c r="N313" s="110"/>
      <c r="O313" s="110"/>
    </row>
    <row r="314">
      <c r="A314" s="227"/>
      <c r="B314" s="103"/>
      <c r="C314" s="103"/>
      <c r="D314" s="113"/>
      <c r="E314" s="107"/>
      <c r="F314" s="228"/>
      <c r="G314" s="109"/>
      <c r="H314" s="109"/>
      <c r="I314" s="110"/>
      <c r="J314" s="110"/>
      <c r="K314" s="110"/>
      <c r="L314" s="110"/>
      <c r="M314" s="110"/>
      <c r="N314" s="110"/>
      <c r="O314" s="110"/>
    </row>
    <row r="315">
      <c r="A315" s="227"/>
      <c r="B315" s="103"/>
      <c r="C315" s="103"/>
      <c r="D315" s="113"/>
      <c r="E315" s="107"/>
      <c r="F315" s="228"/>
      <c r="G315" s="109"/>
      <c r="H315" s="109"/>
      <c r="I315" s="110"/>
      <c r="J315" s="110"/>
      <c r="K315" s="110"/>
      <c r="L315" s="110"/>
      <c r="M315" s="110"/>
      <c r="N315" s="110"/>
      <c r="O315" s="110"/>
    </row>
    <row r="316">
      <c r="A316" s="227"/>
      <c r="B316" s="103"/>
      <c r="C316" s="103"/>
      <c r="D316" s="113"/>
      <c r="E316" s="107"/>
      <c r="F316" s="228"/>
      <c r="G316" s="109"/>
      <c r="H316" s="109"/>
      <c r="I316" s="110"/>
      <c r="J316" s="110"/>
      <c r="K316" s="110"/>
      <c r="L316" s="110"/>
      <c r="M316" s="110"/>
      <c r="N316" s="110"/>
      <c r="O316" s="110"/>
    </row>
    <row r="317">
      <c r="A317" s="227"/>
      <c r="B317" s="103"/>
      <c r="C317" s="103"/>
      <c r="D317" s="113"/>
      <c r="E317" s="107"/>
      <c r="F317" s="228"/>
      <c r="G317" s="109"/>
      <c r="H317" s="109"/>
      <c r="I317" s="110"/>
      <c r="J317" s="110"/>
      <c r="K317" s="110"/>
      <c r="L317" s="110"/>
      <c r="M317" s="110"/>
      <c r="N317" s="110"/>
      <c r="O317" s="110"/>
    </row>
    <row r="318">
      <c r="A318" s="227"/>
      <c r="B318" s="103"/>
      <c r="C318" s="103"/>
      <c r="D318" s="113"/>
      <c r="E318" s="107"/>
      <c r="F318" s="228"/>
      <c r="G318" s="109"/>
      <c r="H318" s="109"/>
      <c r="I318" s="110"/>
      <c r="J318" s="110"/>
      <c r="K318" s="110"/>
      <c r="L318" s="110"/>
      <c r="M318" s="110"/>
      <c r="N318" s="110"/>
      <c r="O318" s="110"/>
    </row>
    <row r="319">
      <c r="A319" s="227"/>
      <c r="B319" s="103"/>
      <c r="C319" s="103"/>
      <c r="D319" s="113"/>
      <c r="E319" s="107"/>
      <c r="F319" s="228"/>
      <c r="G319" s="109"/>
      <c r="H319" s="109"/>
      <c r="I319" s="110"/>
      <c r="J319" s="110"/>
      <c r="K319" s="110"/>
      <c r="L319" s="110"/>
      <c r="M319" s="110"/>
      <c r="N319" s="110"/>
      <c r="O319" s="110"/>
    </row>
    <row r="320">
      <c r="A320" s="227"/>
      <c r="B320" s="103"/>
      <c r="C320" s="103"/>
      <c r="D320" s="113"/>
      <c r="E320" s="107"/>
      <c r="F320" s="228"/>
      <c r="G320" s="109"/>
      <c r="H320" s="109"/>
      <c r="I320" s="110"/>
      <c r="J320" s="110"/>
      <c r="K320" s="110"/>
      <c r="L320" s="110"/>
      <c r="M320" s="110"/>
      <c r="N320" s="110"/>
      <c r="O320" s="110"/>
    </row>
    <row r="321">
      <c r="A321" s="227"/>
      <c r="B321" s="103"/>
      <c r="C321" s="103"/>
      <c r="D321" s="113"/>
      <c r="E321" s="107"/>
      <c r="F321" s="228"/>
      <c r="G321" s="109"/>
      <c r="H321" s="109"/>
      <c r="I321" s="110"/>
      <c r="J321" s="110"/>
      <c r="K321" s="110"/>
      <c r="L321" s="110"/>
      <c r="M321" s="110"/>
      <c r="N321" s="110"/>
      <c r="O321" s="110"/>
    </row>
    <row r="322">
      <c r="A322" s="227"/>
      <c r="B322" s="103"/>
      <c r="C322" s="103"/>
      <c r="D322" s="113"/>
      <c r="E322" s="107"/>
      <c r="F322" s="228"/>
      <c r="G322" s="109"/>
      <c r="H322" s="109"/>
      <c r="I322" s="110"/>
      <c r="J322" s="110"/>
      <c r="K322" s="110"/>
      <c r="L322" s="110"/>
      <c r="M322" s="110"/>
      <c r="N322" s="110"/>
      <c r="O322" s="110"/>
    </row>
    <row r="323">
      <c r="A323" s="227"/>
      <c r="B323" s="103"/>
      <c r="C323" s="103"/>
      <c r="D323" s="113"/>
      <c r="E323" s="107"/>
      <c r="F323" s="228"/>
      <c r="G323" s="109"/>
      <c r="H323" s="109"/>
      <c r="I323" s="110"/>
      <c r="J323" s="110"/>
      <c r="K323" s="110"/>
      <c r="L323" s="110"/>
      <c r="M323" s="110"/>
      <c r="N323" s="110"/>
      <c r="O323" s="110"/>
    </row>
    <row r="324">
      <c r="A324" s="227"/>
      <c r="B324" s="103"/>
      <c r="C324" s="103"/>
      <c r="D324" s="113"/>
      <c r="E324" s="107"/>
      <c r="F324" s="228"/>
      <c r="G324" s="109"/>
      <c r="H324" s="109"/>
      <c r="I324" s="110"/>
      <c r="J324" s="110"/>
      <c r="K324" s="110"/>
      <c r="L324" s="110"/>
      <c r="M324" s="110"/>
      <c r="N324" s="110"/>
      <c r="O324" s="110"/>
    </row>
    <row r="325">
      <c r="A325" s="227"/>
      <c r="B325" s="103"/>
      <c r="C325" s="103"/>
      <c r="D325" s="113"/>
      <c r="E325" s="107"/>
      <c r="F325" s="228"/>
      <c r="G325" s="109"/>
      <c r="H325" s="109"/>
      <c r="I325" s="110"/>
      <c r="J325" s="110"/>
      <c r="K325" s="110"/>
      <c r="L325" s="110"/>
      <c r="M325" s="110"/>
      <c r="N325" s="110"/>
      <c r="O325" s="110"/>
    </row>
    <row r="326">
      <c r="A326" s="227"/>
      <c r="B326" s="103"/>
      <c r="C326" s="103"/>
      <c r="D326" s="113"/>
      <c r="E326" s="107"/>
      <c r="F326" s="228"/>
      <c r="G326" s="109"/>
      <c r="H326" s="109"/>
      <c r="I326" s="110"/>
      <c r="J326" s="110"/>
      <c r="K326" s="110"/>
      <c r="L326" s="110"/>
      <c r="M326" s="110"/>
      <c r="N326" s="110"/>
      <c r="O326" s="110"/>
    </row>
    <row r="327">
      <c r="A327" s="227"/>
      <c r="B327" s="103"/>
      <c r="C327" s="103"/>
      <c r="D327" s="113"/>
      <c r="E327" s="107"/>
      <c r="F327" s="228"/>
      <c r="G327" s="109"/>
      <c r="H327" s="109"/>
      <c r="I327" s="110"/>
      <c r="J327" s="110"/>
      <c r="K327" s="110"/>
      <c r="L327" s="110"/>
      <c r="M327" s="110"/>
      <c r="N327" s="110"/>
      <c r="O327" s="110"/>
    </row>
    <row r="328">
      <c r="A328" s="227"/>
      <c r="B328" s="103"/>
      <c r="C328" s="103"/>
      <c r="D328" s="113"/>
      <c r="E328" s="107"/>
      <c r="F328" s="228"/>
      <c r="G328" s="109"/>
      <c r="H328" s="109"/>
      <c r="I328" s="110"/>
      <c r="J328" s="110"/>
      <c r="K328" s="110"/>
      <c r="L328" s="110"/>
      <c r="M328" s="110"/>
      <c r="N328" s="110"/>
      <c r="O328" s="110"/>
    </row>
    <row r="329">
      <c r="A329" s="227"/>
      <c r="B329" s="103"/>
      <c r="C329" s="103"/>
      <c r="D329" s="113"/>
      <c r="E329" s="107"/>
      <c r="F329" s="228"/>
      <c r="G329" s="109"/>
      <c r="H329" s="109"/>
      <c r="I329" s="110"/>
      <c r="J329" s="110"/>
      <c r="K329" s="110"/>
      <c r="L329" s="110"/>
      <c r="M329" s="110"/>
      <c r="N329" s="110"/>
      <c r="O329" s="110"/>
    </row>
    <row r="330">
      <c r="A330" s="227"/>
      <c r="B330" s="103"/>
      <c r="C330" s="103"/>
      <c r="D330" s="113"/>
      <c r="E330" s="107"/>
      <c r="F330" s="228"/>
      <c r="G330" s="109"/>
      <c r="H330" s="109"/>
      <c r="I330" s="110"/>
      <c r="J330" s="110"/>
      <c r="K330" s="110"/>
      <c r="L330" s="110"/>
      <c r="M330" s="110"/>
      <c r="N330" s="110"/>
      <c r="O330" s="110"/>
    </row>
    <row r="331">
      <c r="A331" s="227"/>
      <c r="B331" s="103"/>
      <c r="C331" s="103"/>
      <c r="D331" s="113"/>
      <c r="E331" s="107"/>
      <c r="F331" s="228"/>
      <c r="G331" s="109"/>
      <c r="H331" s="109"/>
      <c r="I331" s="110"/>
      <c r="J331" s="110"/>
      <c r="K331" s="110"/>
      <c r="L331" s="110"/>
      <c r="M331" s="110"/>
      <c r="N331" s="110"/>
      <c r="O331" s="110"/>
    </row>
    <row r="332">
      <c r="A332" s="227"/>
      <c r="B332" s="103"/>
      <c r="C332" s="103"/>
      <c r="D332" s="113"/>
      <c r="E332" s="107"/>
      <c r="F332" s="228"/>
      <c r="G332" s="109"/>
      <c r="H332" s="109"/>
      <c r="I332" s="110"/>
      <c r="J332" s="110"/>
      <c r="K332" s="110"/>
      <c r="L332" s="110"/>
      <c r="M332" s="110"/>
      <c r="N332" s="110"/>
      <c r="O332" s="110"/>
    </row>
    <row r="333">
      <c r="A333" s="227"/>
      <c r="B333" s="103"/>
      <c r="C333" s="103"/>
      <c r="D333" s="113"/>
      <c r="E333" s="107"/>
      <c r="F333" s="228"/>
      <c r="G333" s="109"/>
      <c r="H333" s="109"/>
      <c r="I333" s="110"/>
      <c r="J333" s="110"/>
      <c r="K333" s="110"/>
      <c r="L333" s="110"/>
      <c r="M333" s="110"/>
      <c r="N333" s="110"/>
      <c r="O333" s="110"/>
    </row>
    <row r="334">
      <c r="A334" s="227"/>
      <c r="B334" s="103"/>
      <c r="C334" s="103"/>
      <c r="D334" s="113"/>
      <c r="E334" s="107"/>
      <c r="F334" s="228"/>
      <c r="G334" s="109"/>
      <c r="H334" s="109"/>
      <c r="I334" s="110"/>
      <c r="J334" s="110"/>
      <c r="K334" s="110"/>
      <c r="L334" s="110"/>
      <c r="M334" s="110"/>
      <c r="N334" s="110"/>
      <c r="O334" s="110"/>
    </row>
    <row r="335">
      <c r="A335" s="227"/>
      <c r="B335" s="103"/>
      <c r="C335" s="103"/>
      <c r="D335" s="113"/>
      <c r="E335" s="107"/>
      <c r="F335" s="228"/>
      <c r="G335" s="109"/>
      <c r="H335" s="109"/>
      <c r="I335" s="110"/>
      <c r="J335" s="110"/>
      <c r="K335" s="110"/>
      <c r="L335" s="110"/>
      <c r="M335" s="110"/>
      <c r="N335" s="110"/>
      <c r="O335" s="110"/>
    </row>
    <row r="336">
      <c r="A336" s="227"/>
      <c r="B336" s="103"/>
      <c r="C336" s="103"/>
      <c r="D336" s="113"/>
      <c r="E336" s="107"/>
      <c r="F336" s="228"/>
      <c r="G336" s="109"/>
      <c r="H336" s="109"/>
      <c r="I336" s="110"/>
      <c r="J336" s="110"/>
      <c r="K336" s="110"/>
      <c r="L336" s="110"/>
      <c r="M336" s="110"/>
      <c r="N336" s="110"/>
      <c r="O336" s="110"/>
    </row>
    <row r="337">
      <c r="A337" s="227"/>
      <c r="B337" s="103"/>
      <c r="C337" s="103"/>
      <c r="D337" s="113"/>
      <c r="E337" s="107"/>
      <c r="F337" s="228"/>
      <c r="G337" s="109"/>
      <c r="H337" s="109"/>
      <c r="I337" s="110"/>
      <c r="J337" s="110"/>
      <c r="K337" s="110"/>
      <c r="L337" s="110"/>
      <c r="M337" s="110"/>
      <c r="N337" s="110"/>
      <c r="O337" s="110"/>
    </row>
    <row r="338">
      <c r="A338" s="227"/>
      <c r="B338" s="103"/>
      <c r="C338" s="103"/>
      <c r="D338" s="113"/>
      <c r="E338" s="107"/>
      <c r="F338" s="228"/>
      <c r="G338" s="109"/>
      <c r="H338" s="109"/>
      <c r="I338" s="110"/>
      <c r="J338" s="110"/>
      <c r="K338" s="110"/>
      <c r="L338" s="110"/>
      <c r="M338" s="110"/>
      <c r="N338" s="110"/>
      <c r="O338" s="110"/>
    </row>
    <row r="339">
      <c r="A339" s="227"/>
      <c r="B339" s="103"/>
      <c r="C339" s="103"/>
      <c r="D339" s="113"/>
      <c r="E339" s="107"/>
      <c r="F339" s="228"/>
      <c r="G339" s="109"/>
      <c r="H339" s="109"/>
      <c r="I339" s="110"/>
      <c r="J339" s="110"/>
      <c r="K339" s="110"/>
      <c r="L339" s="110"/>
      <c r="M339" s="110"/>
      <c r="N339" s="110"/>
      <c r="O339" s="110"/>
    </row>
    <row r="340">
      <c r="A340" s="227"/>
      <c r="B340" s="103"/>
      <c r="C340" s="103"/>
      <c r="D340" s="113"/>
      <c r="E340" s="107"/>
      <c r="F340" s="228"/>
      <c r="G340" s="109"/>
      <c r="H340" s="109"/>
      <c r="I340" s="110"/>
      <c r="J340" s="110"/>
      <c r="K340" s="110"/>
      <c r="L340" s="110"/>
      <c r="M340" s="110"/>
      <c r="N340" s="110"/>
      <c r="O340" s="110"/>
    </row>
    <row r="341">
      <c r="A341" s="227"/>
      <c r="B341" s="103"/>
      <c r="C341" s="103"/>
      <c r="D341" s="113"/>
      <c r="E341" s="107"/>
      <c r="F341" s="228"/>
      <c r="G341" s="109"/>
      <c r="H341" s="109"/>
      <c r="I341" s="110"/>
      <c r="J341" s="110"/>
      <c r="K341" s="110"/>
      <c r="L341" s="110"/>
      <c r="M341" s="110"/>
      <c r="N341" s="110"/>
      <c r="O341" s="110"/>
    </row>
    <row r="342">
      <c r="A342" s="227"/>
      <c r="B342" s="103"/>
      <c r="C342" s="103"/>
      <c r="D342" s="113"/>
      <c r="E342" s="107"/>
      <c r="F342" s="228"/>
      <c r="G342" s="109"/>
      <c r="H342" s="109"/>
      <c r="I342" s="110"/>
      <c r="J342" s="110"/>
      <c r="K342" s="110"/>
      <c r="L342" s="110"/>
      <c r="M342" s="110"/>
      <c r="N342" s="110"/>
      <c r="O342" s="110"/>
    </row>
    <row r="343">
      <c r="A343" s="227"/>
      <c r="B343" s="103"/>
      <c r="C343" s="103"/>
      <c r="D343" s="113"/>
      <c r="E343" s="107"/>
      <c r="F343" s="228"/>
      <c r="G343" s="109"/>
      <c r="H343" s="109"/>
      <c r="I343" s="110"/>
      <c r="J343" s="110"/>
      <c r="K343" s="110"/>
      <c r="L343" s="110"/>
      <c r="M343" s="110"/>
      <c r="N343" s="110"/>
      <c r="O343" s="110"/>
    </row>
    <row r="344">
      <c r="A344" s="227"/>
      <c r="B344" s="103"/>
      <c r="C344" s="103"/>
      <c r="D344" s="113"/>
      <c r="E344" s="107"/>
      <c r="F344" s="228"/>
      <c r="G344" s="109"/>
      <c r="H344" s="109"/>
      <c r="I344" s="110"/>
      <c r="J344" s="110"/>
      <c r="K344" s="110"/>
      <c r="L344" s="110"/>
      <c r="M344" s="110"/>
      <c r="N344" s="110"/>
      <c r="O344" s="110"/>
    </row>
    <row r="345">
      <c r="A345" s="227"/>
      <c r="B345" s="103"/>
      <c r="C345" s="103"/>
      <c r="D345" s="113"/>
      <c r="E345" s="107"/>
      <c r="F345" s="228"/>
      <c r="G345" s="109"/>
      <c r="H345" s="109"/>
      <c r="I345" s="110"/>
      <c r="J345" s="110"/>
      <c r="K345" s="110"/>
      <c r="L345" s="110"/>
      <c r="M345" s="110"/>
      <c r="N345" s="110"/>
      <c r="O345" s="110"/>
    </row>
    <row r="346">
      <c r="A346" s="227"/>
      <c r="B346" s="103"/>
      <c r="C346" s="103"/>
      <c r="D346" s="113"/>
      <c r="E346" s="107"/>
      <c r="F346" s="228"/>
      <c r="G346" s="109"/>
      <c r="H346" s="109"/>
      <c r="I346" s="110"/>
      <c r="J346" s="110"/>
      <c r="K346" s="110"/>
      <c r="L346" s="110"/>
      <c r="M346" s="110"/>
      <c r="N346" s="110"/>
      <c r="O346" s="110"/>
    </row>
    <row r="347">
      <c r="A347" s="227"/>
      <c r="B347" s="103"/>
      <c r="C347" s="103"/>
      <c r="D347" s="113"/>
      <c r="E347" s="107"/>
      <c r="F347" s="228"/>
      <c r="G347" s="109"/>
      <c r="H347" s="109"/>
      <c r="I347" s="110"/>
      <c r="J347" s="110"/>
      <c r="K347" s="110"/>
      <c r="L347" s="110"/>
      <c r="M347" s="110"/>
      <c r="N347" s="110"/>
      <c r="O347" s="110"/>
    </row>
    <row r="348">
      <c r="A348" s="227"/>
      <c r="B348" s="103"/>
      <c r="C348" s="103"/>
      <c r="D348" s="113"/>
      <c r="E348" s="107"/>
      <c r="F348" s="228"/>
      <c r="G348" s="109"/>
      <c r="H348" s="109"/>
      <c r="I348" s="110"/>
      <c r="J348" s="110"/>
      <c r="K348" s="110"/>
      <c r="L348" s="110"/>
      <c r="M348" s="110"/>
      <c r="N348" s="110"/>
      <c r="O348" s="110"/>
    </row>
    <row r="349">
      <c r="A349" s="227"/>
      <c r="B349" s="103"/>
      <c r="C349" s="103"/>
      <c r="D349" s="113"/>
      <c r="E349" s="107"/>
      <c r="F349" s="228"/>
      <c r="G349" s="109"/>
      <c r="H349" s="109"/>
      <c r="I349" s="110"/>
      <c r="J349" s="110"/>
      <c r="K349" s="110"/>
      <c r="L349" s="110"/>
      <c r="M349" s="110"/>
      <c r="N349" s="110"/>
      <c r="O349" s="110"/>
    </row>
    <row r="350">
      <c r="A350" s="227"/>
      <c r="B350" s="103"/>
      <c r="C350" s="103"/>
      <c r="D350" s="113"/>
      <c r="E350" s="107"/>
      <c r="F350" s="228"/>
      <c r="G350" s="109"/>
      <c r="H350" s="109"/>
      <c r="I350" s="110"/>
      <c r="J350" s="110"/>
      <c r="K350" s="110"/>
      <c r="L350" s="110"/>
      <c r="M350" s="110"/>
      <c r="N350" s="110"/>
      <c r="O350" s="110"/>
    </row>
    <row r="351">
      <c r="A351" s="227"/>
      <c r="B351" s="103"/>
      <c r="C351" s="103"/>
      <c r="D351" s="113"/>
      <c r="E351" s="107"/>
      <c r="F351" s="228"/>
      <c r="G351" s="109"/>
      <c r="H351" s="109"/>
      <c r="I351" s="110"/>
      <c r="J351" s="110"/>
      <c r="K351" s="110"/>
      <c r="L351" s="110"/>
      <c r="M351" s="110"/>
      <c r="N351" s="110"/>
      <c r="O351" s="110"/>
    </row>
    <row r="352">
      <c r="A352" s="227"/>
      <c r="B352" s="103"/>
      <c r="C352" s="103"/>
      <c r="D352" s="113"/>
      <c r="E352" s="107"/>
      <c r="F352" s="228"/>
      <c r="G352" s="109"/>
      <c r="H352" s="109"/>
      <c r="I352" s="110"/>
      <c r="J352" s="110"/>
      <c r="K352" s="110"/>
      <c r="L352" s="110"/>
      <c r="M352" s="110"/>
      <c r="N352" s="110"/>
      <c r="O352" s="110"/>
    </row>
    <row r="353">
      <c r="A353" s="227"/>
      <c r="B353" s="103"/>
      <c r="C353" s="103"/>
      <c r="D353" s="113"/>
      <c r="E353" s="107"/>
      <c r="F353" s="228"/>
      <c r="G353" s="109"/>
      <c r="H353" s="109"/>
      <c r="I353" s="110"/>
      <c r="J353" s="110"/>
      <c r="K353" s="110"/>
      <c r="L353" s="110"/>
      <c r="M353" s="110"/>
      <c r="N353" s="110"/>
      <c r="O353" s="110"/>
    </row>
    <row r="354">
      <c r="A354" s="227"/>
      <c r="B354" s="103"/>
      <c r="C354" s="103"/>
      <c r="D354" s="113"/>
      <c r="E354" s="107"/>
      <c r="F354" s="228"/>
      <c r="G354" s="109"/>
      <c r="H354" s="109"/>
      <c r="I354" s="110"/>
      <c r="J354" s="110"/>
      <c r="K354" s="110"/>
      <c r="L354" s="110"/>
      <c r="M354" s="110"/>
      <c r="N354" s="110"/>
      <c r="O354" s="110"/>
    </row>
    <row r="355">
      <c r="A355" s="227"/>
      <c r="B355" s="103"/>
      <c r="C355" s="103"/>
      <c r="D355" s="113"/>
      <c r="E355" s="107"/>
      <c r="F355" s="228"/>
      <c r="G355" s="109"/>
      <c r="H355" s="109"/>
      <c r="I355" s="110"/>
      <c r="J355" s="110"/>
      <c r="K355" s="110"/>
      <c r="L355" s="110"/>
      <c r="M355" s="110"/>
      <c r="N355" s="110"/>
      <c r="O355" s="110"/>
    </row>
    <row r="356">
      <c r="A356" s="227"/>
      <c r="B356" s="103"/>
      <c r="C356" s="103"/>
      <c r="D356" s="113"/>
      <c r="E356" s="107"/>
      <c r="F356" s="228"/>
      <c r="G356" s="109"/>
      <c r="H356" s="109"/>
      <c r="I356" s="110"/>
      <c r="J356" s="110"/>
      <c r="K356" s="110"/>
      <c r="L356" s="110"/>
      <c r="M356" s="110"/>
      <c r="N356" s="110"/>
      <c r="O356" s="110"/>
    </row>
    <row r="357">
      <c r="A357" s="227"/>
      <c r="B357" s="103"/>
      <c r="C357" s="103"/>
      <c r="D357" s="113"/>
      <c r="E357" s="107"/>
      <c r="F357" s="228"/>
      <c r="G357" s="109"/>
      <c r="H357" s="109"/>
      <c r="I357" s="110"/>
      <c r="J357" s="110"/>
      <c r="K357" s="110"/>
      <c r="L357" s="110"/>
      <c r="M357" s="110"/>
      <c r="N357" s="110"/>
      <c r="O357" s="110"/>
    </row>
    <row r="358">
      <c r="A358" s="227"/>
      <c r="B358" s="103"/>
      <c r="C358" s="103"/>
      <c r="D358" s="113"/>
      <c r="E358" s="107"/>
      <c r="F358" s="228"/>
      <c r="G358" s="109"/>
      <c r="H358" s="109"/>
      <c r="I358" s="110"/>
      <c r="J358" s="110"/>
      <c r="K358" s="110"/>
      <c r="L358" s="110"/>
      <c r="M358" s="110"/>
      <c r="N358" s="110"/>
      <c r="O358" s="110"/>
    </row>
    <row r="359">
      <c r="A359" s="227"/>
      <c r="B359" s="103"/>
      <c r="C359" s="103"/>
      <c r="D359" s="113"/>
      <c r="E359" s="107"/>
      <c r="F359" s="228"/>
      <c r="G359" s="109"/>
      <c r="H359" s="109"/>
      <c r="I359" s="110"/>
      <c r="J359" s="110"/>
      <c r="K359" s="110"/>
      <c r="L359" s="110"/>
      <c r="M359" s="110"/>
      <c r="N359" s="110"/>
      <c r="O359" s="110"/>
    </row>
    <row r="360">
      <c r="A360" s="227"/>
      <c r="B360" s="103"/>
      <c r="C360" s="103"/>
      <c r="D360" s="113"/>
      <c r="E360" s="107"/>
      <c r="F360" s="228"/>
      <c r="G360" s="109"/>
      <c r="H360" s="109"/>
      <c r="I360" s="110"/>
      <c r="J360" s="110"/>
      <c r="K360" s="110"/>
      <c r="L360" s="110"/>
      <c r="M360" s="110"/>
      <c r="N360" s="110"/>
      <c r="O360" s="110"/>
    </row>
    <row r="361">
      <c r="A361" s="227"/>
      <c r="B361" s="103"/>
      <c r="C361" s="103"/>
      <c r="D361" s="113"/>
      <c r="E361" s="107"/>
      <c r="F361" s="228"/>
      <c r="G361" s="109"/>
      <c r="H361" s="109"/>
      <c r="I361" s="110"/>
      <c r="J361" s="110"/>
      <c r="K361" s="110"/>
      <c r="L361" s="110"/>
      <c r="M361" s="110"/>
      <c r="N361" s="110"/>
      <c r="O361" s="110"/>
    </row>
    <row r="362">
      <c r="A362" s="227"/>
      <c r="B362" s="103"/>
      <c r="C362" s="103"/>
      <c r="D362" s="113"/>
      <c r="E362" s="107"/>
      <c r="F362" s="228"/>
      <c r="G362" s="109"/>
      <c r="H362" s="109"/>
      <c r="I362" s="110"/>
      <c r="J362" s="110"/>
      <c r="K362" s="110"/>
      <c r="L362" s="110"/>
      <c r="M362" s="110"/>
      <c r="N362" s="110"/>
      <c r="O362" s="110"/>
    </row>
    <row r="363">
      <c r="A363" s="227"/>
      <c r="B363" s="103"/>
      <c r="C363" s="103"/>
      <c r="D363" s="113"/>
      <c r="E363" s="107"/>
      <c r="F363" s="228"/>
      <c r="G363" s="109"/>
      <c r="H363" s="109"/>
      <c r="I363" s="110"/>
      <c r="J363" s="110"/>
      <c r="K363" s="110"/>
      <c r="L363" s="110"/>
      <c r="M363" s="110"/>
      <c r="N363" s="110"/>
      <c r="O363" s="110"/>
    </row>
    <row r="364">
      <c r="A364" s="227"/>
      <c r="B364" s="103"/>
      <c r="C364" s="103"/>
      <c r="D364" s="113"/>
      <c r="E364" s="107"/>
      <c r="F364" s="228"/>
      <c r="G364" s="109"/>
      <c r="H364" s="109"/>
      <c r="I364" s="110"/>
      <c r="J364" s="110"/>
      <c r="K364" s="110"/>
      <c r="L364" s="110"/>
      <c r="M364" s="110"/>
      <c r="N364" s="110"/>
      <c r="O364" s="110"/>
    </row>
    <row r="365">
      <c r="A365" s="227"/>
      <c r="B365" s="103"/>
      <c r="C365" s="103"/>
      <c r="D365" s="113"/>
      <c r="E365" s="107"/>
      <c r="F365" s="228"/>
      <c r="G365" s="109"/>
      <c r="H365" s="109"/>
      <c r="I365" s="110"/>
      <c r="J365" s="110"/>
      <c r="K365" s="110"/>
      <c r="L365" s="110"/>
      <c r="M365" s="110"/>
      <c r="N365" s="110"/>
      <c r="O365" s="110"/>
    </row>
    <row r="366">
      <c r="A366" s="227"/>
      <c r="B366" s="103"/>
      <c r="C366" s="103"/>
      <c r="D366" s="113"/>
      <c r="E366" s="107"/>
      <c r="F366" s="228"/>
      <c r="G366" s="109"/>
      <c r="H366" s="109"/>
      <c r="I366" s="110"/>
      <c r="J366" s="110"/>
      <c r="K366" s="110"/>
      <c r="L366" s="110"/>
      <c r="M366" s="110"/>
      <c r="N366" s="110"/>
      <c r="O366" s="110"/>
    </row>
    <row r="367">
      <c r="A367" s="227"/>
      <c r="B367" s="103"/>
      <c r="C367" s="103"/>
      <c r="D367" s="113"/>
      <c r="E367" s="107"/>
      <c r="F367" s="228"/>
      <c r="G367" s="109"/>
      <c r="H367" s="109"/>
      <c r="I367" s="110"/>
      <c r="J367" s="110"/>
      <c r="K367" s="110"/>
      <c r="L367" s="110"/>
      <c r="M367" s="110"/>
      <c r="N367" s="110"/>
      <c r="O367" s="110"/>
    </row>
    <row r="368">
      <c r="A368" s="227"/>
      <c r="B368" s="103"/>
      <c r="C368" s="103"/>
      <c r="D368" s="113"/>
      <c r="E368" s="107"/>
      <c r="F368" s="228"/>
      <c r="G368" s="109"/>
      <c r="H368" s="109"/>
      <c r="I368" s="110"/>
      <c r="J368" s="110"/>
      <c r="K368" s="110"/>
      <c r="L368" s="110"/>
      <c r="M368" s="110"/>
      <c r="N368" s="110"/>
      <c r="O368" s="110"/>
    </row>
    <row r="369">
      <c r="A369" s="227"/>
      <c r="B369" s="103"/>
      <c r="C369" s="103"/>
      <c r="D369" s="113"/>
      <c r="E369" s="107"/>
      <c r="F369" s="228"/>
      <c r="G369" s="109"/>
      <c r="H369" s="109"/>
      <c r="I369" s="110"/>
      <c r="J369" s="110"/>
      <c r="K369" s="110"/>
      <c r="L369" s="110"/>
      <c r="M369" s="110"/>
      <c r="N369" s="110"/>
      <c r="O369" s="110"/>
    </row>
    <row r="370">
      <c r="A370" s="227"/>
      <c r="B370" s="103"/>
      <c r="C370" s="103"/>
      <c r="D370" s="113"/>
      <c r="E370" s="107"/>
      <c r="F370" s="228"/>
      <c r="G370" s="109"/>
      <c r="H370" s="109"/>
      <c r="I370" s="110"/>
      <c r="J370" s="110"/>
      <c r="K370" s="110"/>
      <c r="L370" s="110"/>
      <c r="M370" s="110"/>
      <c r="N370" s="110"/>
      <c r="O370" s="110"/>
    </row>
    <row r="371">
      <c r="A371" s="227"/>
      <c r="B371" s="103"/>
      <c r="C371" s="103"/>
      <c r="D371" s="113"/>
      <c r="E371" s="107"/>
      <c r="F371" s="228"/>
      <c r="G371" s="109"/>
      <c r="H371" s="109"/>
      <c r="I371" s="110"/>
      <c r="J371" s="110"/>
      <c r="K371" s="110"/>
      <c r="L371" s="110"/>
      <c r="M371" s="110"/>
      <c r="N371" s="110"/>
      <c r="O371" s="110"/>
    </row>
    <row r="372">
      <c r="A372" s="227"/>
      <c r="B372" s="103"/>
      <c r="C372" s="103"/>
      <c r="D372" s="113"/>
      <c r="E372" s="107"/>
      <c r="F372" s="228"/>
      <c r="G372" s="109"/>
      <c r="H372" s="109"/>
      <c r="I372" s="110"/>
      <c r="J372" s="110"/>
      <c r="K372" s="110"/>
      <c r="L372" s="110"/>
      <c r="M372" s="110"/>
      <c r="N372" s="110"/>
      <c r="O372" s="110"/>
    </row>
    <row r="373">
      <c r="A373" s="227"/>
      <c r="B373" s="103"/>
      <c r="C373" s="103"/>
      <c r="D373" s="113"/>
      <c r="E373" s="107"/>
      <c r="F373" s="228"/>
      <c r="G373" s="109"/>
      <c r="H373" s="109"/>
      <c r="I373" s="110"/>
      <c r="J373" s="110"/>
      <c r="K373" s="110"/>
      <c r="L373" s="110"/>
      <c r="M373" s="110"/>
      <c r="N373" s="110"/>
      <c r="O373" s="110"/>
    </row>
    <row r="374">
      <c r="A374" s="227"/>
      <c r="B374" s="103"/>
      <c r="C374" s="103"/>
      <c r="D374" s="113"/>
      <c r="E374" s="107"/>
      <c r="F374" s="228"/>
      <c r="G374" s="109"/>
      <c r="H374" s="109"/>
      <c r="I374" s="110"/>
      <c r="J374" s="110"/>
      <c r="K374" s="110"/>
      <c r="L374" s="110"/>
      <c r="M374" s="110"/>
      <c r="N374" s="110"/>
      <c r="O374" s="110"/>
    </row>
    <row r="375">
      <c r="A375" s="227"/>
      <c r="B375" s="103"/>
      <c r="C375" s="103"/>
      <c r="D375" s="113"/>
      <c r="E375" s="107"/>
      <c r="F375" s="228"/>
      <c r="G375" s="109"/>
      <c r="H375" s="109"/>
      <c r="I375" s="110"/>
      <c r="J375" s="110"/>
      <c r="K375" s="110"/>
      <c r="L375" s="110"/>
      <c r="M375" s="110"/>
      <c r="N375" s="110"/>
      <c r="O375" s="110"/>
    </row>
    <row r="376">
      <c r="A376" s="227"/>
      <c r="B376" s="103"/>
      <c r="C376" s="103"/>
      <c r="D376" s="113"/>
      <c r="E376" s="107"/>
      <c r="F376" s="228"/>
      <c r="G376" s="109"/>
      <c r="H376" s="109"/>
      <c r="I376" s="110"/>
      <c r="J376" s="110"/>
      <c r="K376" s="110"/>
      <c r="L376" s="110"/>
      <c r="M376" s="110"/>
      <c r="N376" s="110"/>
      <c r="O376" s="110"/>
    </row>
    <row r="377">
      <c r="A377" s="227"/>
      <c r="B377" s="103"/>
      <c r="C377" s="103"/>
      <c r="D377" s="113"/>
      <c r="E377" s="107"/>
      <c r="F377" s="228"/>
      <c r="G377" s="109"/>
      <c r="H377" s="109"/>
      <c r="I377" s="110"/>
      <c r="J377" s="110"/>
      <c r="K377" s="110"/>
      <c r="L377" s="110"/>
      <c r="M377" s="110"/>
      <c r="N377" s="110"/>
      <c r="O377" s="110"/>
    </row>
    <row r="378">
      <c r="A378" s="227"/>
      <c r="B378" s="103"/>
      <c r="C378" s="103"/>
      <c r="D378" s="113"/>
      <c r="E378" s="107"/>
      <c r="F378" s="228"/>
      <c r="G378" s="109"/>
      <c r="H378" s="109"/>
      <c r="I378" s="110"/>
      <c r="J378" s="110"/>
      <c r="K378" s="110"/>
      <c r="L378" s="110"/>
      <c r="M378" s="110"/>
      <c r="N378" s="110"/>
      <c r="O378" s="110"/>
    </row>
    <row r="379">
      <c r="A379" s="227"/>
      <c r="B379" s="103"/>
      <c r="C379" s="103"/>
      <c r="D379" s="113"/>
      <c r="E379" s="107"/>
      <c r="F379" s="228"/>
      <c r="G379" s="109"/>
      <c r="H379" s="109"/>
      <c r="I379" s="110"/>
      <c r="J379" s="110"/>
      <c r="K379" s="110"/>
      <c r="L379" s="110"/>
      <c r="M379" s="110"/>
      <c r="N379" s="110"/>
      <c r="O379" s="110"/>
    </row>
    <row r="380">
      <c r="A380" s="227"/>
      <c r="B380" s="103"/>
      <c r="C380" s="103"/>
      <c r="D380" s="113"/>
      <c r="E380" s="107"/>
      <c r="F380" s="228"/>
      <c r="G380" s="109"/>
      <c r="H380" s="109"/>
      <c r="I380" s="110"/>
      <c r="J380" s="110"/>
      <c r="K380" s="110"/>
      <c r="L380" s="110"/>
      <c r="M380" s="110"/>
      <c r="N380" s="110"/>
      <c r="O380" s="110"/>
    </row>
    <row r="381">
      <c r="A381" s="227"/>
      <c r="B381" s="103"/>
      <c r="C381" s="103"/>
      <c r="D381" s="113"/>
      <c r="E381" s="107"/>
      <c r="F381" s="228"/>
      <c r="G381" s="109"/>
      <c r="H381" s="109"/>
      <c r="I381" s="110"/>
      <c r="J381" s="110"/>
      <c r="K381" s="110"/>
      <c r="L381" s="110"/>
      <c r="M381" s="110"/>
      <c r="N381" s="110"/>
      <c r="O381" s="110"/>
    </row>
    <row r="382">
      <c r="A382" s="227"/>
      <c r="B382" s="103"/>
      <c r="C382" s="103"/>
      <c r="D382" s="113"/>
      <c r="E382" s="107"/>
      <c r="F382" s="228"/>
      <c r="G382" s="109"/>
      <c r="H382" s="109"/>
      <c r="I382" s="110"/>
      <c r="J382" s="110"/>
      <c r="K382" s="110"/>
      <c r="L382" s="110"/>
      <c r="M382" s="110"/>
      <c r="N382" s="110"/>
      <c r="O382" s="110"/>
    </row>
    <row r="383">
      <c r="A383" s="227"/>
      <c r="B383" s="103"/>
      <c r="C383" s="103"/>
      <c r="D383" s="113"/>
      <c r="E383" s="107"/>
      <c r="F383" s="228"/>
      <c r="G383" s="109"/>
      <c r="H383" s="109"/>
      <c r="I383" s="110"/>
      <c r="J383" s="110"/>
      <c r="K383" s="110"/>
      <c r="L383" s="110"/>
      <c r="M383" s="110"/>
      <c r="N383" s="110"/>
      <c r="O383" s="110"/>
    </row>
    <row r="384">
      <c r="A384" s="227"/>
      <c r="B384" s="103"/>
      <c r="C384" s="103"/>
      <c r="D384" s="113"/>
      <c r="E384" s="107"/>
      <c r="F384" s="228"/>
      <c r="G384" s="109"/>
      <c r="H384" s="109"/>
      <c r="I384" s="110"/>
      <c r="J384" s="110"/>
      <c r="K384" s="110"/>
      <c r="L384" s="110"/>
      <c r="M384" s="110"/>
      <c r="N384" s="110"/>
      <c r="O384" s="110"/>
    </row>
    <row r="385">
      <c r="A385" s="227"/>
      <c r="B385" s="103"/>
      <c r="C385" s="103"/>
      <c r="D385" s="113"/>
      <c r="E385" s="107"/>
      <c r="F385" s="228"/>
      <c r="G385" s="109"/>
      <c r="H385" s="109"/>
      <c r="I385" s="110"/>
      <c r="J385" s="110"/>
      <c r="K385" s="110"/>
      <c r="L385" s="110"/>
      <c r="M385" s="110"/>
      <c r="N385" s="110"/>
      <c r="O385" s="110"/>
    </row>
    <row r="386">
      <c r="A386" s="227"/>
      <c r="B386" s="103"/>
      <c r="C386" s="103"/>
      <c r="D386" s="113"/>
      <c r="E386" s="107"/>
      <c r="F386" s="228"/>
      <c r="G386" s="109"/>
      <c r="H386" s="109"/>
      <c r="I386" s="110"/>
      <c r="J386" s="110"/>
      <c r="K386" s="110"/>
      <c r="L386" s="110"/>
      <c r="M386" s="110"/>
      <c r="N386" s="110"/>
      <c r="O386" s="110"/>
    </row>
    <row r="387">
      <c r="A387" s="227"/>
      <c r="B387" s="103"/>
      <c r="C387" s="103"/>
      <c r="D387" s="113"/>
      <c r="E387" s="107"/>
      <c r="F387" s="228"/>
      <c r="G387" s="109"/>
      <c r="H387" s="109"/>
      <c r="I387" s="110"/>
      <c r="J387" s="110"/>
      <c r="K387" s="110"/>
      <c r="L387" s="110"/>
      <c r="M387" s="110"/>
      <c r="N387" s="110"/>
      <c r="O387" s="110"/>
    </row>
    <row r="388">
      <c r="A388" s="227"/>
      <c r="B388" s="103"/>
      <c r="C388" s="103"/>
      <c r="D388" s="113"/>
      <c r="E388" s="107"/>
      <c r="F388" s="228"/>
      <c r="G388" s="109"/>
      <c r="H388" s="109"/>
      <c r="I388" s="110"/>
      <c r="J388" s="110"/>
      <c r="K388" s="110"/>
      <c r="L388" s="110"/>
      <c r="M388" s="110"/>
      <c r="N388" s="110"/>
      <c r="O388" s="110"/>
    </row>
    <row r="389">
      <c r="A389" s="227"/>
      <c r="B389" s="103"/>
      <c r="C389" s="103"/>
      <c r="D389" s="113"/>
      <c r="E389" s="107"/>
      <c r="F389" s="228"/>
      <c r="G389" s="109"/>
      <c r="H389" s="109"/>
      <c r="I389" s="110"/>
      <c r="J389" s="110"/>
      <c r="K389" s="110"/>
      <c r="L389" s="110"/>
      <c r="M389" s="110"/>
      <c r="N389" s="110"/>
      <c r="O389" s="110"/>
    </row>
    <row r="390">
      <c r="A390" s="227"/>
      <c r="B390" s="103"/>
      <c r="C390" s="103"/>
      <c r="D390" s="113"/>
      <c r="E390" s="107"/>
      <c r="F390" s="228"/>
      <c r="G390" s="109"/>
      <c r="H390" s="109"/>
      <c r="I390" s="110"/>
      <c r="J390" s="110"/>
      <c r="K390" s="110"/>
      <c r="L390" s="110"/>
      <c r="M390" s="110"/>
      <c r="N390" s="110"/>
      <c r="O390" s="110"/>
    </row>
    <row r="391">
      <c r="A391" s="227"/>
      <c r="B391" s="103"/>
      <c r="C391" s="103"/>
      <c r="D391" s="113"/>
      <c r="E391" s="107"/>
      <c r="F391" s="228"/>
      <c r="G391" s="109"/>
      <c r="H391" s="109"/>
      <c r="I391" s="110"/>
      <c r="J391" s="110"/>
      <c r="K391" s="110"/>
      <c r="L391" s="110"/>
      <c r="M391" s="110"/>
      <c r="N391" s="110"/>
      <c r="O391" s="110"/>
    </row>
    <row r="392">
      <c r="A392" s="227"/>
      <c r="B392" s="103"/>
      <c r="C392" s="103"/>
      <c r="D392" s="113"/>
      <c r="E392" s="107"/>
      <c r="F392" s="228"/>
      <c r="G392" s="109"/>
      <c r="H392" s="109"/>
      <c r="I392" s="110"/>
      <c r="J392" s="110"/>
      <c r="K392" s="110"/>
      <c r="L392" s="110"/>
      <c r="M392" s="110"/>
      <c r="N392" s="110"/>
      <c r="O392" s="110"/>
    </row>
    <row r="393">
      <c r="A393" s="227"/>
      <c r="B393" s="103"/>
      <c r="C393" s="103"/>
      <c r="D393" s="113"/>
      <c r="E393" s="107"/>
      <c r="F393" s="228"/>
      <c r="G393" s="109"/>
      <c r="H393" s="109"/>
      <c r="I393" s="110"/>
      <c r="J393" s="110"/>
      <c r="K393" s="110"/>
      <c r="L393" s="110"/>
      <c r="M393" s="110"/>
      <c r="N393" s="110"/>
      <c r="O393" s="110"/>
    </row>
    <row r="394">
      <c r="A394" s="227"/>
      <c r="B394" s="103"/>
      <c r="C394" s="103"/>
      <c r="D394" s="113"/>
      <c r="E394" s="107"/>
      <c r="F394" s="228"/>
      <c r="G394" s="109"/>
      <c r="H394" s="109"/>
      <c r="I394" s="110"/>
      <c r="J394" s="110"/>
      <c r="K394" s="110"/>
      <c r="L394" s="110"/>
      <c r="M394" s="110"/>
      <c r="N394" s="110"/>
      <c r="O394" s="110"/>
    </row>
    <row r="395">
      <c r="A395" s="227"/>
      <c r="B395" s="103"/>
      <c r="C395" s="103"/>
      <c r="D395" s="113"/>
      <c r="E395" s="107"/>
      <c r="F395" s="228"/>
      <c r="G395" s="109"/>
      <c r="H395" s="109"/>
      <c r="I395" s="110"/>
      <c r="J395" s="110"/>
      <c r="K395" s="110"/>
      <c r="L395" s="110"/>
      <c r="M395" s="110"/>
      <c r="N395" s="110"/>
      <c r="O395" s="110"/>
    </row>
    <row r="396">
      <c r="A396" s="227"/>
      <c r="B396" s="103"/>
      <c r="C396" s="103"/>
      <c r="D396" s="113"/>
      <c r="E396" s="107"/>
      <c r="F396" s="228"/>
      <c r="G396" s="109"/>
      <c r="H396" s="109"/>
      <c r="I396" s="110"/>
      <c r="J396" s="110"/>
      <c r="K396" s="110"/>
      <c r="L396" s="110"/>
      <c r="M396" s="110"/>
      <c r="N396" s="110"/>
      <c r="O396" s="110"/>
    </row>
    <row r="397">
      <c r="A397" s="227"/>
      <c r="B397" s="103"/>
      <c r="C397" s="103"/>
      <c r="D397" s="113"/>
      <c r="E397" s="107"/>
      <c r="F397" s="228"/>
      <c r="G397" s="109"/>
      <c r="H397" s="109"/>
      <c r="I397" s="110"/>
      <c r="J397" s="110"/>
      <c r="K397" s="110"/>
      <c r="L397" s="110"/>
      <c r="M397" s="110"/>
      <c r="N397" s="110"/>
      <c r="O397" s="110"/>
    </row>
    <row r="398">
      <c r="A398" s="227"/>
      <c r="B398" s="103"/>
      <c r="C398" s="103"/>
      <c r="D398" s="113"/>
      <c r="E398" s="107"/>
      <c r="F398" s="228"/>
      <c r="G398" s="109"/>
      <c r="H398" s="109"/>
      <c r="I398" s="110"/>
      <c r="J398" s="110"/>
      <c r="K398" s="110"/>
      <c r="L398" s="110"/>
      <c r="M398" s="110"/>
      <c r="N398" s="110"/>
      <c r="O398" s="110"/>
    </row>
    <row r="399">
      <c r="A399" s="227"/>
      <c r="B399" s="103"/>
      <c r="C399" s="103"/>
      <c r="D399" s="113"/>
      <c r="E399" s="107"/>
      <c r="F399" s="228"/>
      <c r="G399" s="109"/>
      <c r="H399" s="109"/>
      <c r="I399" s="110"/>
      <c r="J399" s="110"/>
      <c r="K399" s="110"/>
      <c r="L399" s="110"/>
      <c r="M399" s="110"/>
      <c r="N399" s="110"/>
      <c r="O399" s="110"/>
    </row>
    <row r="400">
      <c r="A400" s="227"/>
      <c r="B400" s="103"/>
      <c r="C400" s="103"/>
      <c r="D400" s="113"/>
      <c r="E400" s="107"/>
      <c r="F400" s="228"/>
      <c r="G400" s="109"/>
      <c r="H400" s="109"/>
      <c r="I400" s="110"/>
      <c r="J400" s="110"/>
      <c r="K400" s="110"/>
      <c r="L400" s="110"/>
      <c r="M400" s="110"/>
      <c r="N400" s="110"/>
      <c r="O400" s="110"/>
    </row>
    <row r="401">
      <c r="A401" s="227"/>
      <c r="B401" s="103"/>
      <c r="C401" s="103"/>
      <c r="D401" s="113"/>
      <c r="E401" s="107"/>
      <c r="F401" s="228"/>
      <c r="G401" s="109"/>
      <c r="H401" s="109"/>
      <c r="I401" s="110"/>
      <c r="J401" s="110"/>
      <c r="K401" s="110"/>
      <c r="L401" s="110"/>
      <c r="M401" s="110"/>
      <c r="N401" s="110"/>
      <c r="O401" s="110"/>
    </row>
    <row r="402">
      <c r="A402" s="227"/>
      <c r="B402" s="103"/>
      <c r="C402" s="103"/>
      <c r="D402" s="113"/>
      <c r="E402" s="107"/>
      <c r="F402" s="228"/>
      <c r="G402" s="109"/>
      <c r="H402" s="109"/>
      <c r="I402" s="110"/>
      <c r="J402" s="110"/>
      <c r="K402" s="110"/>
      <c r="L402" s="110"/>
      <c r="M402" s="110"/>
      <c r="N402" s="110"/>
      <c r="O402" s="110"/>
    </row>
    <row r="403">
      <c r="A403" s="227"/>
      <c r="B403" s="103"/>
      <c r="C403" s="103"/>
      <c r="D403" s="113"/>
      <c r="E403" s="107"/>
      <c r="F403" s="228"/>
      <c r="G403" s="109"/>
      <c r="H403" s="109"/>
      <c r="I403" s="110"/>
      <c r="J403" s="110"/>
      <c r="K403" s="110"/>
      <c r="L403" s="110"/>
      <c r="M403" s="110"/>
      <c r="N403" s="110"/>
      <c r="O403" s="110"/>
    </row>
    <row r="404">
      <c r="A404" s="227"/>
      <c r="B404" s="103"/>
      <c r="C404" s="103"/>
      <c r="D404" s="113"/>
      <c r="E404" s="107"/>
      <c r="F404" s="228"/>
      <c r="G404" s="109"/>
      <c r="H404" s="109"/>
      <c r="I404" s="110"/>
      <c r="J404" s="110"/>
      <c r="K404" s="110"/>
      <c r="L404" s="110"/>
      <c r="M404" s="110"/>
      <c r="N404" s="110"/>
      <c r="O404" s="110"/>
    </row>
    <row r="405">
      <c r="A405" s="227"/>
      <c r="B405" s="103"/>
      <c r="C405" s="103"/>
      <c r="D405" s="113"/>
      <c r="E405" s="107"/>
      <c r="F405" s="228"/>
      <c r="G405" s="109"/>
      <c r="H405" s="109"/>
      <c r="I405" s="110"/>
      <c r="J405" s="110"/>
      <c r="K405" s="110"/>
      <c r="L405" s="110"/>
      <c r="M405" s="110"/>
      <c r="N405" s="110"/>
      <c r="O405" s="110"/>
    </row>
    <row r="406">
      <c r="A406" s="227"/>
      <c r="B406" s="103"/>
      <c r="C406" s="103"/>
      <c r="D406" s="113"/>
      <c r="E406" s="107"/>
      <c r="F406" s="228"/>
      <c r="G406" s="109"/>
      <c r="H406" s="109"/>
      <c r="I406" s="110"/>
      <c r="J406" s="110"/>
      <c r="K406" s="110"/>
      <c r="L406" s="110"/>
      <c r="M406" s="110"/>
      <c r="N406" s="110"/>
      <c r="O406" s="110"/>
    </row>
    <row r="407">
      <c r="A407" s="227"/>
      <c r="B407" s="103"/>
      <c r="C407" s="103"/>
      <c r="D407" s="113"/>
      <c r="E407" s="107"/>
      <c r="F407" s="228"/>
      <c r="G407" s="109"/>
      <c r="H407" s="109"/>
      <c r="I407" s="110"/>
      <c r="J407" s="110"/>
      <c r="K407" s="110"/>
      <c r="L407" s="110"/>
      <c r="M407" s="110"/>
      <c r="N407" s="110"/>
      <c r="O407" s="110"/>
    </row>
    <row r="408">
      <c r="A408" s="227"/>
      <c r="B408" s="103"/>
      <c r="C408" s="103"/>
      <c r="D408" s="113"/>
      <c r="E408" s="107"/>
      <c r="F408" s="228"/>
      <c r="G408" s="109"/>
      <c r="H408" s="109"/>
      <c r="I408" s="110"/>
      <c r="J408" s="110"/>
      <c r="K408" s="110"/>
      <c r="L408" s="110"/>
      <c r="M408" s="110"/>
      <c r="N408" s="110"/>
      <c r="O408" s="110"/>
    </row>
    <row r="409">
      <c r="A409" s="227"/>
      <c r="B409" s="103"/>
      <c r="C409" s="103"/>
      <c r="D409" s="113"/>
      <c r="E409" s="107"/>
      <c r="F409" s="228"/>
      <c r="G409" s="109"/>
      <c r="H409" s="109"/>
      <c r="I409" s="110"/>
      <c r="J409" s="110"/>
      <c r="K409" s="110"/>
      <c r="L409" s="110"/>
      <c r="M409" s="110"/>
      <c r="N409" s="110"/>
      <c r="O409" s="110"/>
    </row>
    <row r="410">
      <c r="A410" s="227"/>
      <c r="B410" s="103"/>
      <c r="C410" s="103"/>
      <c r="D410" s="113"/>
      <c r="E410" s="107"/>
      <c r="F410" s="228"/>
      <c r="G410" s="109"/>
      <c r="H410" s="109"/>
      <c r="I410" s="110"/>
      <c r="J410" s="110"/>
      <c r="K410" s="110"/>
      <c r="L410" s="110"/>
      <c r="M410" s="110"/>
      <c r="N410" s="110"/>
      <c r="O410" s="110"/>
    </row>
    <row r="411">
      <c r="A411" s="227"/>
      <c r="B411" s="103"/>
      <c r="C411" s="103"/>
      <c r="D411" s="113"/>
      <c r="E411" s="107"/>
      <c r="F411" s="228"/>
      <c r="G411" s="109"/>
      <c r="H411" s="109"/>
      <c r="I411" s="110"/>
      <c r="J411" s="110"/>
      <c r="K411" s="110"/>
      <c r="L411" s="110"/>
      <c r="M411" s="110"/>
      <c r="N411" s="110"/>
      <c r="O411" s="110"/>
    </row>
    <row r="412">
      <c r="A412" s="227"/>
      <c r="B412" s="103"/>
      <c r="C412" s="103"/>
      <c r="D412" s="113"/>
      <c r="E412" s="107"/>
      <c r="F412" s="228"/>
      <c r="G412" s="109"/>
      <c r="H412" s="109"/>
      <c r="I412" s="110"/>
      <c r="J412" s="110"/>
      <c r="K412" s="110"/>
      <c r="L412" s="110"/>
      <c r="M412" s="110"/>
      <c r="N412" s="110"/>
      <c r="O412" s="110"/>
    </row>
    <row r="413">
      <c r="A413" s="227"/>
      <c r="B413" s="103"/>
      <c r="C413" s="103"/>
      <c r="D413" s="113"/>
      <c r="E413" s="107"/>
      <c r="F413" s="228"/>
      <c r="G413" s="109"/>
      <c r="H413" s="109"/>
      <c r="I413" s="110"/>
      <c r="J413" s="110"/>
      <c r="K413" s="110"/>
      <c r="L413" s="110"/>
      <c r="M413" s="110"/>
      <c r="N413" s="110"/>
      <c r="O413" s="110"/>
    </row>
    <row r="414">
      <c r="A414" s="227"/>
      <c r="B414" s="103"/>
      <c r="C414" s="103"/>
      <c r="D414" s="113"/>
      <c r="E414" s="107"/>
      <c r="F414" s="228"/>
      <c r="G414" s="109"/>
      <c r="H414" s="109"/>
      <c r="I414" s="110"/>
      <c r="J414" s="110"/>
      <c r="K414" s="110"/>
      <c r="L414" s="110"/>
      <c r="M414" s="110"/>
      <c r="N414" s="110"/>
      <c r="O414" s="110"/>
    </row>
    <row r="415">
      <c r="A415" s="227"/>
      <c r="B415" s="103"/>
      <c r="C415" s="103"/>
      <c r="D415" s="113"/>
      <c r="E415" s="107"/>
      <c r="F415" s="228"/>
      <c r="G415" s="109"/>
      <c r="H415" s="109"/>
      <c r="I415" s="110"/>
      <c r="J415" s="110"/>
      <c r="K415" s="110"/>
      <c r="L415" s="110"/>
      <c r="M415" s="110"/>
      <c r="N415" s="110"/>
      <c r="O415" s="110"/>
    </row>
    <row r="416">
      <c r="A416" s="227"/>
      <c r="B416" s="103"/>
      <c r="C416" s="103"/>
      <c r="D416" s="113"/>
      <c r="E416" s="107"/>
      <c r="F416" s="228"/>
      <c r="G416" s="109"/>
      <c r="H416" s="109"/>
      <c r="I416" s="110"/>
      <c r="J416" s="110"/>
      <c r="K416" s="110"/>
      <c r="L416" s="110"/>
      <c r="M416" s="110"/>
      <c r="N416" s="110"/>
      <c r="O416" s="110"/>
    </row>
    <row r="417">
      <c r="A417" s="227"/>
      <c r="B417" s="103"/>
      <c r="C417" s="103"/>
      <c r="D417" s="113"/>
      <c r="E417" s="107"/>
      <c r="F417" s="228"/>
      <c r="G417" s="109"/>
      <c r="H417" s="109"/>
      <c r="I417" s="110"/>
      <c r="J417" s="110"/>
      <c r="K417" s="110"/>
      <c r="L417" s="110"/>
      <c r="M417" s="110"/>
      <c r="N417" s="110"/>
      <c r="O417" s="110"/>
    </row>
    <row r="418">
      <c r="A418" s="227"/>
      <c r="B418" s="103"/>
      <c r="C418" s="103"/>
      <c r="D418" s="113"/>
      <c r="E418" s="107"/>
      <c r="F418" s="228"/>
      <c r="G418" s="109"/>
      <c r="H418" s="109"/>
      <c r="I418" s="110"/>
      <c r="J418" s="110"/>
      <c r="K418" s="110"/>
      <c r="L418" s="110"/>
      <c r="M418" s="110"/>
      <c r="N418" s="110"/>
      <c r="O418" s="110"/>
    </row>
    <row r="419">
      <c r="A419" s="227"/>
      <c r="B419" s="103"/>
      <c r="C419" s="103"/>
      <c r="D419" s="113"/>
      <c r="E419" s="107"/>
      <c r="F419" s="228"/>
      <c r="G419" s="109"/>
      <c r="H419" s="109"/>
      <c r="I419" s="110"/>
      <c r="J419" s="110"/>
      <c r="K419" s="110"/>
      <c r="L419" s="110"/>
      <c r="M419" s="110"/>
      <c r="N419" s="110"/>
      <c r="O419" s="110"/>
    </row>
    <row r="420">
      <c r="A420" s="227"/>
      <c r="B420" s="103"/>
      <c r="C420" s="103"/>
      <c r="D420" s="113"/>
      <c r="E420" s="107"/>
      <c r="F420" s="228"/>
      <c r="G420" s="109"/>
      <c r="H420" s="109"/>
      <c r="I420" s="110"/>
      <c r="J420" s="110"/>
      <c r="K420" s="110"/>
      <c r="L420" s="110"/>
      <c r="M420" s="110"/>
      <c r="N420" s="110"/>
      <c r="O420" s="110"/>
    </row>
    <row r="421">
      <c r="A421" s="227"/>
      <c r="B421" s="103"/>
      <c r="C421" s="103"/>
      <c r="D421" s="113"/>
      <c r="E421" s="107"/>
      <c r="F421" s="228"/>
      <c r="G421" s="109"/>
      <c r="H421" s="109"/>
      <c r="I421" s="110"/>
      <c r="J421" s="110"/>
      <c r="K421" s="110"/>
      <c r="L421" s="110"/>
      <c r="M421" s="110"/>
      <c r="N421" s="110"/>
      <c r="O421" s="110"/>
    </row>
    <row r="422">
      <c r="A422" s="227"/>
      <c r="B422" s="103"/>
      <c r="C422" s="103"/>
      <c r="D422" s="113"/>
      <c r="E422" s="107"/>
      <c r="F422" s="228"/>
      <c r="G422" s="109"/>
      <c r="H422" s="109"/>
      <c r="I422" s="110"/>
      <c r="J422" s="110"/>
      <c r="K422" s="110"/>
      <c r="L422" s="110"/>
      <c r="M422" s="110"/>
      <c r="N422" s="110"/>
      <c r="O422" s="110"/>
    </row>
    <row r="423">
      <c r="A423" s="227"/>
      <c r="B423" s="103"/>
      <c r="C423" s="103"/>
      <c r="D423" s="113"/>
      <c r="E423" s="107"/>
      <c r="F423" s="228"/>
      <c r="G423" s="109"/>
      <c r="H423" s="109"/>
      <c r="I423" s="110"/>
      <c r="J423" s="110"/>
      <c r="K423" s="110"/>
      <c r="L423" s="110"/>
      <c r="M423" s="110"/>
      <c r="N423" s="110"/>
      <c r="O423" s="110"/>
    </row>
    <row r="424">
      <c r="A424" s="227"/>
      <c r="B424" s="103"/>
      <c r="C424" s="103"/>
      <c r="D424" s="113"/>
      <c r="E424" s="107"/>
      <c r="F424" s="228"/>
      <c r="G424" s="109"/>
      <c r="H424" s="109"/>
      <c r="I424" s="110"/>
      <c r="J424" s="110"/>
      <c r="K424" s="110"/>
      <c r="L424" s="110"/>
      <c r="M424" s="110"/>
      <c r="N424" s="110"/>
      <c r="O424" s="110"/>
    </row>
    <row r="425">
      <c r="A425" s="227"/>
      <c r="B425" s="103"/>
      <c r="C425" s="103"/>
      <c r="D425" s="113"/>
      <c r="E425" s="107"/>
      <c r="F425" s="228"/>
      <c r="G425" s="109"/>
      <c r="H425" s="109"/>
      <c r="I425" s="110"/>
      <c r="J425" s="110"/>
      <c r="K425" s="110"/>
      <c r="L425" s="110"/>
      <c r="M425" s="110"/>
      <c r="N425" s="110"/>
      <c r="O425" s="110"/>
    </row>
    <row r="426">
      <c r="A426" s="227"/>
      <c r="B426" s="103"/>
      <c r="C426" s="103"/>
      <c r="D426" s="113"/>
      <c r="E426" s="107"/>
      <c r="F426" s="228"/>
      <c r="G426" s="109"/>
      <c r="H426" s="109"/>
      <c r="I426" s="110"/>
      <c r="J426" s="110"/>
      <c r="K426" s="110"/>
      <c r="L426" s="110"/>
      <c r="M426" s="110"/>
      <c r="N426" s="110"/>
      <c r="O426" s="110"/>
    </row>
    <row r="427">
      <c r="A427" s="227"/>
      <c r="B427" s="103"/>
      <c r="C427" s="103"/>
      <c r="D427" s="113"/>
      <c r="E427" s="107"/>
      <c r="F427" s="228"/>
      <c r="G427" s="109"/>
      <c r="H427" s="109"/>
      <c r="I427" s="110"/>
      <c r="J427" s="110"/>
      <c r="K427" s="110"/>
      <c r="L427" s="110"/>
      <c r="M427" s="110"/>
      <c r="N427" s="110"/>
      <c r="O427" s="110"/>
    </row>
    <row r="428">
      <c r="A428" s="227"/>
      <c r="B428" s="103"/>
      <c r="C428" s="103"/>
      <c r="D428" s="113"/>
      <c r="E428" s="107"/>
      <c r="F428" s="228"/>
      <c r="G428" s="109"/>
      <c r="H428" s="109"/>
      <c r="I428" s="110"/>
      <c r="J428" s="110"/>
      <c r="K428" s="110"/>
      <c r="L428" s="110"/>
      <c r="M428" s="110"/>
      <c r="N428" s="110"/>
      <c r="O428" s="110"/>
    </row>
    <row r="429">
      <c r="A429" s="227"/>
      <c r="B429" s="103"/>
      <c r="C429" s="103"/>
      <c r="D429" s="113"/>
      <c r="E429" s="107"/>
      <c r="F429" s="228"/>
      <c r="G429" s="109"/>
      <c r="H429" s="109"/>
      <c r="I429" s="110"/>
      <c r="J429" s="110"/>
      <c r="K429" s="110"/>
      <c r="L429" s="110"/>
      <c r="M429" s="110"/>
      <c r="N429" s="110"/>
      <c r="O429" s="110"/>
    </row>
    <row r="430">
      <c r="A430" s="227"/>
      <c r="B430" s="103"/>
      <c r="C430" s="103"/>
      <c r="D430" s="113"/>
      <c r="E430" s="107"/>
      <c r="F430" s="228"/>
      <c r="G430" s="109"/>
      <c r="H430" s="109"/>
      <c r="I430" s="110"/>
      <c r="J430" s="110"/>
      <c r="K430" s="110"/>
      <c r="L430" s="110"/>
      <c r="M430" s="110"/>
      <c r="N430" s="110"/>
      <c r="O430" s="110"/>
    </row>
    <row r="431">
      <c r="A431" s="227"/>
      <c r="B431" s="103"/>
      <c r="C431" s="103"/>
      <c r="D431" s="113"/>
      <c r="E431" s="107"/>
      <c r="F431" s="228"/>
      <c r="G431" s="109"/>
      <c r="H431" s="109"/>
      <c r="I431" s="110"/>
      <c r="J431" s="110"/>
      <c r="K431" s="110"/>
      <c r="L431" s="110"/>
      <c r="M431" s="110"/>
      <c r="N431" s="110"/>
      <c r="O431" s="110"/>
    </row>
    <row r="432">
      <c r="A432" s="227"/>
      <c r="B432" s="103"/>
      <c r="C432" s="103"/>
      <c r="D432" s="113"/>
      <c r="E432" s="107"/>
      <c r="F432" s="228"/>
      <c r="G432" s="109"/>
      <c r="H432" s="109"/>
      <c r="I432" s="110"/>
      <c r="J432" s="110"/>
      <c r="K432" s="110"/>
      <c r="L432" s="110"/>
      <c r="M432" s="110"/>
      <c r="N432" s="110"/>
      <c r="O432" s="110"/>
    </row>
    <row r="433">
      <c r="A433" s="227"/>
      <c r="B433" s="103"/>
      <c r="C433" s="103"/>
      <c r="D433" s="113"/>
      <c r="E433" s="107"/>
      <c r="F433" s="228"/>
      <c r="G433" s="109"/>
      <c r="H433" s="109"/>
      <c r="I433" s="110"/>
      <c r="J433" s="110"/>
      <c r="K433" s="110"/>
      <c r="L433" s="110"/>
      <c r="M433" s="110"/>
      <c r="N433" s="110"/>
      <c r="O433" s="110"/>
    </row>
    <row r="434">
      <c r="A434" s="227"/>
      <c r="B434" s="103"/>
      <c r="C434" s="103"/>
      <c r="D434" s="113"/>
      <c r="E434" s="107"/>
      <c r="F434" s="228"/>
      <c r="G434" s="109"/>
      <c r="H434" s="109"/>
      <c r="I434" s="110"/>
      <c r="J434" s="110"/>
      <c r="K434" s="110"/>
      <c r="L434" s="110"/>
      <c r="M434" s="110"/>
      <c r="N434" s="110"/>
      <c r="O434" s="110"/>
    </row>
    <row r="435">
      <c r="A435" s="227"/>
      <c r="B435" s="103"/>
      <c r="C435" s="103"/>
      <c r="D435" s="113"/>
      <c r="E435" s="107"/>
      <c r="F435" s="228"/>
      <c r="G435" s="109"/>
      <c r="H435" s="109"/>
      <c r="I435" s="110"/>
      <c r="J435" s="110"/>
      <c r="K435" s="110"/>
      <c r="L435" s="110"/>
      <c r="M435" s="110"/>
      <c r="N435" s="110"/>
      <c r="O435" s="110"/>
    </row>
    <row r="436">
      <c r="A436" s="227"/>
      <c r="B436" s="103"/>
      <c r="C436" s="103"/>
      <c r="D436" s="113"/>
      <c r="E436" s="107"/>
      <c r="F436" s="228"/>
      <c r="G436" s="109"/>
      <c r="H436" s="109"/>
      <c r="I436" s="110"/>
      <c r="J436" s="110"/>
      <c r="K436" s="110"/>
      <c r="L436" s="110"/>
      <c r="M436" s="110"/>
      <c r="N436" s="110"/>
      <c r="O436" s="110"/>
    </row>
    <row r="437">
      <c r="A437" s="227"/>
      <c r="B437" s="103"/>
      <c r="C437" s="103"/>
      <c r="D437" s="113"/>
      <c r="E437" s="107"/>
      <c r="F437" s="228"/>
      <c r="G437" s="109"/>
      <c r="H437" s="109"/>
      <c r="I437" s="110"/>
      <c r="J437" s="110"/>
      <c r="K437" s="110"/>
      <c r="L437" s="110"/>
      <c r="M437" s="110"/>
      <c r="N437" s="110"/>
      <c r="O437" s="110"/>
    </row>
    <row r="438">
      <c r="A438" s="227"/>
      <c r="B438" s="103"/>
      <c r="C438" s="103"/>
      <c r="D438" s="113"/>
      <c r="E438" s="107"/>
      <c r="F438" s="228"/>
      <c r="G438" s="109"/>
      <c r="H438" s="109"/>
      <c r="I438" s="110"/>
      <c r="J438" s="110"/>
      <c r="K438" s="110"/>
      <c r="L438" s="110"/>
      <c r="M438" s="110"/>
      <c r="N438" s="110"/>
      <c r="O438" s="110"/>
    </row>
    <row r="439">
      <c r="A439" s="227"/>
      <c r="B439" s="103"/>
      <c r="C439" s="103"/>
      <c r="D439" s="113"/>
      <c r="E439" s="107"/>
      <c r="F439" s="228"/>
      <c r="G439" s="109"/>
      <c r="H439" s="109"/>
      <c r="I439" s="110"/>
      <c r="J439" s="110"/>
      <c r="K439" s="110"/>
      <c r="L439" s="110"/>
      <c r="M439" s="110"/>
      <c r="N439" s="110"/>
      <c r="O439" s="110"/>
    </row>
    <row r="440">
      <c r="A440" s="227"/>
      <c r="B440" s="103"/>
      <c r="C440" s="103"/>
      <c r="D440" s="113"/>
      <c r="E440" s="107"/>
      <c r="F440" s="228"/>
      <c r="G440" s="109"/>
      <c r="H440" s="109"/>
      <c r="I440" s="110"/>
      <c r="J440" s="110"/>
      <c r="K440" s="110"/>
      <c r="L440" s="110"/>
      <c r="M440" s="110"/>
      <c r="N440" s="110"/>
      <c r="O440" s="110"/>
    </row>
    <row r="441">
      <c r="A441" s="227"/>
      <c r="B441" s="103"/>
      <c r="C441" s="103"/>
      <c r="D441" s="113"/>
      <c r="E441" s="107"/>
      <c r="F441" s="228"/>
      <c r="G441" s="109"/>
      <c r="H441" s="109"/>
      <c r="I441" s="110"/>
      <c r="J441" s="110"/>
      <c r="K441" s="110"/>
      <c r="L441" s="110"/>
      <c r="M441" s="110"/>
      <c r="N441" s="110"/>
      <c r="O441" s="110"/>
    </row>
    <row r="442">
      <c r="A442" s="227"/>
      <c r="B442" s="103"/>
      <c r="C442" s="103"/>
      <c r="D442" s="113"/>
      <c r="E442" s="107"/>
      <c r="F442" s="228"/>
      <c r="G442" s="109"/>
      <c r="H442" s="109"/>
      <c r="I442" s="110"/>
      <c r="J442" s="110"/>
      <c r="K442" s="110"/>
      <c r="L442" s="110"/>
      <c r="M442" s="110"/>
      <c r="N442" s="110"/>
      <c r="O442" s="110"/>
    </row>
    <row r="443">
      <c r="A443" s="227"/>
      <c r="B443" s="103"/>
      <c r="C443" s="103"/>
      <c r="D443" s="113"/>
      <c r="E443" s="107"/>
      <c r="F443" s="228"/>
      <c r="G443" s="109"/>
      <c r="H443" s="109"/>
      <c r="I443" s="110"/>
      <c r="J443" s="110"/>
      <c r="K443" s="110"/>
      <c r="L443" s="110"/>
      <c r="M443" s="110"/>
      <c r="N443" s="110"/>
      <c r="O443" s="110"/>
    </row>
    <row r="444">
      <c r="A444" s="227"/>
      <c r="B444" s="103"/>
      <c r="C444" s="103"/>
      <c r="D444" s="113"/>
      <c r="E444" s="107"/>
      <c r="F444" s="228"/>
      <c r="G444" s="109"/>
      <c r="H444" s="109"/>
      <c r="I444" s="110"/>
      <c r="J444" s="110"/>
      <c r="K444" s="110"/>
      <c r="L444" s="110"/>
      <c r="M444" s="110"/>
      <c r="N444" s="110"/>
      <c r="O444" s="110"/>
    </row>
    <row r="445">
      <c r="A445" s="227"/>
      <c r="B445" s="103"/>
      <c r="C445" s="103"/>
      <c r="D445" s="113"/>
      <c r="E445" s="107"/>
      <c r="F445" s="228"/>
      <c r="G445" s="109"/>
      <c r="H445" s="109"/>
      <c r="I445" s="110"/>
      <c r="J445" s="110"/>
      <c r="K445" s="110"/>
      <c r="L445" s="110"/>
      <c r="M445" s="110"/>
      <c r="N445" s="110"/>
      <c r="O445" s="110"/>
    </row>
    <row r="446">
      <c r="A446" s="227"/>
      <c r="B446" s="103"/>
      <c r="C446" s="103"/>
      <c r="D446" s="113"/>
      <c r="E446" s="107"/>
      <c r="F446" s="228"/>
      <c r="G446" s="109"/>
      <c r="H446" s="109"/>
      <c r="I446" s="110"/>
      <c r="J446" s="110"/>
      <c r="K446" s="110"/>
      <c r="L446" s="110"/>
      <c r="M446" s="110"/>
      <c r="N446" s="110"/>
      <c r="O446" s="110"/>
    </row>
    <row r="447">
      <c r="A447" s="227"/>
      <c r="B447" s="103"/>
      <c r="C447" s="103"/>
      <c r="D447" s="113"/>
      <c r="E447" s="107"/>
      <c r="F447" s="228"/>
      <c r="G447" s="109"/>
      <c r="H447" s="109"/>
      <c r="I447" s="110"/>
      <c r="J447" s="110"/>
      <c r="K447" s="110"/>
      <c r="L447" s="110"/>
      <c r="M447" s="110"/>
      <c r="N447" s="110"/>
      <c r="O447" s="110"/>
    </row>
    <row r="448">
      <c r="A448" s="227"/>
      <c r="B448" s="103"/>
      <c r="C448" s="103"/>
      <c r="D448" s="113"/>
      <c r="E448" s="107"/>
      <c r="F448" s="228"/>
      <c r="G448" s="109"/>
      <c r="H448" s="109"/>
      <c r="I448" s="110"/>
      <c r="J448" s="110"/>
      <c r="K448" s="110"/>
      <c r="L448" s="110"/>
      <c r="M448" s="110"/>
      <c r="N448" s="110"/>
      <c r="O448" s="110"/>
    </row>
    <row r="449">
      <c r="A449" s="227"/>
      <c r="B449" s="103"/>
      <c r="C449" s="103"/>
      <c r="D449" s="113"/>
      <c r="E449" s="107"/>
      <c r="F449" s="228"/>
      <c r="G449" s="109"/>
      <c r="H449" s="109"/>
      <c r="I449" s="110"/>
      <c r="J449" s="110"/>
      <c r="K449" s="110"/>
      <c r="L449" s="110"/>
      <c r="M449" s="110"/>
      <c r="N449" s="110"/>
      <c r="O449" s="110"/>
    </row>
    <row r="450">
      <c r="A450" s="227"/>
      <c r="B450" s="103"/>
      <c r="C450" s="103"/>
      <c r="D450" s="113"/>
      <c r="E450" s="107"/>
      <c r="F450" s="228"/>
      <c r="G450" s="109"/>
      <c r="H450" s="109"/>
      <c r="I450" s="110"/>
      <c r="J450" s="110"/>
      <c r="K450" s="110"/>
      <c r="L450" s="110"/>
      <c r="M450" s="110"/>
      <c r="N450" s="110"/>
      <c r="O450" s="110"/>
    </row>
    <row r="451">
      <c r="A451" s="227"/>
      <c r="B451" s="103"/>
      <c r="C451" s="103"/>
      <c r="D451" s="113"/>
      <c r="E451" s="107"/>
      <c r="F451" s="228"/>
      <c r="G451" s="109"/>
      <c r="H451" s="109"/>
      <c r="I451" s="110"/>
      <c r="J451" s="110"/>
      <c r="K451" s="110"/>
      <c r="L451" s="110"/>
      <c r="M451" s="110"/>
      <c r="N451" s="110"/>
      <c r="O451" s="110"/>
    </row>
    <row r="452">
      <c r="A452" s="227"/>
      <c r="B452" s="103"/>
      <c r="C452" s="103"/>
      <c r="D452" s="113"/>
      <c r="E452" s="107"/>
      <c r="F452" s="228"/>
      <c r="G452" s="109"/>
      <c r="H452" s="109"/>
      <c r="I452" s="110"/>
      <c r="J452" s="110"/>
      <c r="K452" s="110"/>
      <c r="L452" s="110"/>
      <c r="M452" s="110"/>
      <c r="N452" s="110"/>
      <c r="O452" s="110"/>
    </row>
    <row r="453">
      <c r="A453" s="227"/>
      <c r="B453" s="103"/>
      <c r="C453" s="103"/>
      <c r="D453" s="113"/>
      <c r="E453" s="107"/>
      <c r="F453" s="228"/>
      <c r="G453" s="109"/>
      <c r="H453" s="109"/>
      <c r="I453" s="110"/>
      <c r="J453" s="110"/>
      <c r="K453" s="110"/>
      <c r="L453" s="110"/>
      <c r="M453" s="110"/>
      <c r="N453" s="110"/>
      <c r="O453" s="110"/>
    </row>
    <row r="454">
      <c r="A454" s="227"/>
      <c r="B454" s="103"/>
      <c r="C454" s="103"/>
      <c r="D454" s="113"/>
      <c r="E454" s="107"/>
      <c r="F454" s="228"/>
      <c r="G454" s="109"/>
      <c r="H454" s="109"/>
      <c r="I454" s="110"/>
      <c r="J454" s="110"/>
      <c r="K454" s="110"/>
      <c r="L454" s="110"/>
      <c r="M454" s="110"/>
      <c r="N454" s="110"/>
      <c r="O454" s="110"/>
    </row>
    <row r="455">
      <c r="A455" s="227"/>
      <c r="B455" s="103"/>
      <c r="C455" s="103"/>
      <c r="D455" s="113"/>
      <c r="E455" s="107"/>
      <c r="F455" s="228"/>
      <c r="G455" s="109"/>
      <c r="H455" s="109"/>
      <c r="I455" s="110"/>
      <c r="J455" s="110"/>
      <c r="K455" s="110"/>
      <c r="L455" s="110"/>
      <c r="M455" s="110"/>
      <c r="N455" s="110"/>
      <c r="O455" s="110"/>
    </row>
    <row r="456">
      <c r="A456" s="227"/>
      <c r="B456" s="103"/>
      <c r="C456" s="103"/>
      <c r="D456" s="113"/>
      <c r="E456" s="107"/>
      <c r="F456" s="228"/>
      <c r="G456" s="109"/>
      <c r="H456" s="109"/>
      <c r="I456" s="110"/>
      <c r="J456" s="110"/>
      <c r="K456" s="110"/>
      <c r="L456" s="110"/>
      <c r="M456" s="110"/>
      <c r="N456" s="110"/>
      <c r="O456" s="110"/>
    </row>
    <row r="457">
      <c r="A457" s="227"/>
      <c r="B457" s="103"/>
      <c r="C457" s="103"/>
      <c r="D457" s="113"/>
      <c r="E457" s="107"/>
      <c r="F457" s="228"/>
      <c r="G457" s="109"/>
      <c r="H457" s="109"/>
      <c r="I457" s="110"/>
      <c r="J457" s="110"/>
      <c r="K457" s="110"/>
      <c r="L457" s="110"/>
      <c r="M457" s="110"/>
      <c r="N457" s="110"/>
      <c r="O457" s="110"/>
    </row>
    <row r="458">
      <c r="A458" s="227"/>
      <c r="B458" s="103"/>
      <c r="C458" s="103"/>
      <c r="D458" s="113"/>
      <c r="E458" s="107"/>
      <c r="F458" s="228"/>
      <c r="G458" s="109"/>
      <c r="H458" s="109"/>
      <c r="I458" s="110"/>
      <c r="J458" s="110"/>
      <c r="K458" s="110"/>
      <c r="L458" s="110"/>
      <c r="M458" s="110"/>
      <c r="N458" s="110"/>
      <c r="O458" s="110"/>
    </row>
    <row r="459">
      <c r="A459" s="227"/>
      <c r="B459" s="103"/>
      <c r="C459" s="103"/>
      <c r="D459" s="113"/>
      <c r="E459" s="107"/>
      <c r="F459" s="228"/>
      <c r="G459" s="109"/>
      <c r="H459" s="109"/>
      <c r="I459" s="110"/>
      <c r="J459" s="110"/>
      <c r="K459" s="110"/>
      <c r="L459" s="110"/>
      <c r="M459" s="110"/>
      <c r="N459" s="110"/>
      <c r="O459" s="110"/>
    </row>
    <row r="460">
      <c r="A460" s="227"/>
      <c r="B460" s="103"/>
      <c r="C460" s="103"/>
      <c r="D460" s="113"/>
      <c r="E460" s="107"/>
      <c r="F460" s="228"/>
      <c r="G460" s="109"/>
      <c r="H460" s="109"/>
      <c r="I460" s="110"/>
      <c r="J460" s="110"/>
      <c r="K460" s="110"/>
      <c r="L460" s="110"/>
      <c r="M460" s="110"/>
      <c r="N460" s="110"/>
      <c r="O460" s="110"/>
    </row>
    <row r="461">
      <c r="A461" s="227"/>
      <c r="B461" s="103"/>
      <c r="C461" s="103"/>
      <c r="D461" s="113"/>
      <c r="E461" s="107"/>
      <c r="F461" s="228"/>
      <c r="G461" s="109"/>
      <c r="H461" s="109"/>
      <c r="I461" s="110"/>
      <c r="J461" s="110"/>
      <c r="K461" s="110"/>
      <c r="L461" s="110"/>
      <c r="M461" s="110"/>
      <c r="N461" s="110"/>
      <c r="O461" s="110"/>
    </row>
    <row r="462">
      <c r="A462" s="227"/>
      <c r="B462" s="103"/>
      <c r="C462" s="103"/>
      <c r="D462" s="113"/>
      <c r="E462" s="107"/>
      <c r="F462" s="228"/>
      <c r="G462" s="109"/>
      <c r="H462" s="109"/>
      <c r="I462" s="110"/>
      <c r="J462" s="110"/>
      <c r="K462" s="110"/>
      <c r="L462" s="110"/>
      <c r="M462" s="110"/>
      <c r="N462" s="110"/>
      <c r="O462" s="110"/>
    </row>
    <row r="463">
      <c r="A463" s="227"/>
      <c r="B463" s="103"/>
      <c r="C463" s="103"/>
      <c r="D463" s="113"/>
      <c r="E463" s="107"/>
      <c r="F463" s="228"/>
      <c r="G463" s="109"/>
      <c r="H463" s="109"/>
      <c r="I463" s="110"/>
      <c r="J463" s="110"/>
      <c r="K463" s="110"/>
      <c r="L463" s="110"/>
      <c r="M463" s="110"/>
      <c r="N463" s="110"/>
      <c r="O463" s="110"/>
    </row>
    <row r="464">
      <c r="A464" s="227"/>
      <c r="B464" s="103"/>
      <c r="C464" s="103"/>
      <c r="D464" s="113"/>
      <c r="E464" s="107"/>
      <c r="F464" s="228"/>
      <c r="G464" s="109"/>
      <c r="H464" s="109"/>
      <c r="I464" s="110"/>
      <c r="J464" s="110"/>
      <c r="K464" s="110"/>
      <c r="L464" s="110"/>
      <c r="M464" s="110"/>
      <c r="N464" s="110"/>
      <c r="O464" s="110"/>
    </row>
    <row r="465">
      <c r="A465" s="227"/>
      <c r="B465" s="103"/>
      <c r="C465" s="103"/>
      <c r="D465" s="113"/>
      <c r="E465" s="107"/>
      <c r="F465" s="228"/>
      <c r="G465" s="109"/>
      <c r="H465" s="109"/>
      <c r="I465" s="110"/>
      <c r="J465" s="110"/>
      <c r="K465" s="110"/>
      <c r="L465" s="110"/>
      <c r="M465" s="110"/>
      <c r="N465" s="110"/>
      <c r="O465" s="110"/>
    </row>
    <row r="466">
      <c r="A466" s="227"/>
      <c r="B466" s="103"/>
      <c r="C466" s="103"/>
      <c r="D466" s="113"/>
      <c r="E466" s="107"/>
      <c r="F466" s="228"/>
      <c r="G466" s="109"/>
      <c r="H466" s="109"/>
      <c r="I466" s="110"/>
      <c r="J466" s="110"/>
      <c r="K466" s="110"/>
      <c r="L466" s="110"/>
      <c r="M466" s="110"/>
      <c r="N466" s="110"/>
      <c r="O466" s="110"/>
    </row>
    <row r="467">
      <c r="A467" s="227"/>
      <c r="B467" s="103"/>
      <c r="C467" s="103"/>
      <c r="D467" s="113"/>
      <c r="E467" s="107"/>
      <c r="F467" s="228"/>
      <c r="G467" s="109"/>
      <c r="H467" s="109"/>
      <c r="I467" s="110"/>
      <c r="J467" s="110"/>
      <c r="K467" s="110"/>
      <c r="L467" s="110"/>
      <c r="M467" s="110"/>
      <c r="N467" s="110"/>
      <c r="O467" s="110"/>
    </row>
    <row r="468">
      <c r="A468" s="227"/>
      <c r="B468" s="103"/>
      <c r="C468" s="103"/>
      <c r="D468" s="113"/>
      <c r="E468" s="107"/>
      <c r="F468" s="228"/>
      <c r="G468" s="109"/>
      <c r="H468" s="109"/>
      <c r="I468" s="110"/>
      <c r="J468" s="110"/>
      <c r="K468" s="110"/>
      <c r="L468" s="110"/>
      <c r="M468" s="110"/>
      <c r="N468" s="110"/>
      <c r="O468" s="110"/>
    </row>
    <row r="469">
      <c r="A469" s="227"/>
      <c r="B469" s="103"/>
      <c r="C469" s="103"/>
      <c r="D469" s="113"/>
      <c r="E469" s="107"/>
      <c r="F469" s="228"/>
      <c r="G469" s="109"/>
      <c r="H469" s="109"/>
      <c r="I469" s="110"/>
      <c r="J469" s="110"/>
      <c r="K469" s="110"/>
      <c r="L469" s="110"/>
      <c r="M469" s="110"/>
      <c r="N469" s="110"/>
      <c r="O469" s="110"/>
    </row>
    <row r="470">
      <c r="A470" s="227"/>
      <c r="B470" s="103"/>
      <c r="C470" s="103"/>
      <c r="D470" s="113"/>
      <c r="E470" s="107"/>
      <c r="F470" s="228"/>
      <c r="G470" s="109"/>
      <c r="H470" s="109"/>
      <c r="I470" s="110"/>
      <c r="J470" s="110"/>
      <c r="K470" s="110"/>
      <c r="L470" s="110"/>
      <c r="M470" s="110"/>
      <c r="N470" s="110"/>
      <c r="O470" s="110"/>
    </row>
    <row r="471">
      <c r="A471" s="227"/>
      <c r="B471" s="103"/>
      <c r="C471" s="103"/>
      <c r="D471" s="113"/>
      <c r="E471" s="107"/>
      <c r="F471" s="228"/>
      <c r="G471" s="109"/>
      <c r="H471" s="109"/>
      <c r="I471" s="110"/>
      <c r="J471" s="110"/>
      <c r="K471" s="110"/>
      <c r="L471" s="110"/>
      <c r="M471" s="110"/>
      <c r="N471" s="110"/>
      <c r="O471" s="110"/>
    </row>
    <row r="472">
      <c r="A472" s="227"/>
      <c r="B472" s="103"/>
      <c r="C472" s="103"/>
      <c r="D472" s="113"/>
      <c r="E472" s="107"/>
      <c r="F472" s="228"/>
      <c r="G472" s="109"/>
      <c r="H472" s="109"/>
      <c r="I472" s="110"/>
      <c r="J472" s="110"/>
      <c r="K472" s="110"/>
      <c r="L472" s="110"/>
      <c r="M472" s="110"/>
      <c r="N472" s="110"/>
      <c r="O472" s="110"/>
    </row>
    <row r="473">
      <c r="A473" s="227"/>
      <c r="B473" s="103"/>
      <c r="C473" s="103"/>
      <c r="D473" s="113"/>
      <c r="E473" s="107"/>
      <c r="F473" s="228"/>
      <c r="G473" s="109"/>
      <c r="H473" s="109"/>
      <c r="I473" s="110"/>
      <c r="J473" s="110"/>
      <c r="K473" s="110"/>
      <c r="L473" s="110"/>
      <c r="M473" s="110"/>
      <c r="N473" s="110"/>
      <c r="O473" s="110"/>
    </row>
    <row r="474">
      <c r="A474" s="227"/>
      <c r="B474" s="103"/>
      <c r="C474" s="103"/>
      <c r="D474" s="113"/>
      <c r="E474" s="107"/>
      <c r="F474" s="228"/>
      <c r="G474" s="109"/>
      <c r="H474" s="109"/>
      <c r="I474" s="110"/>
      <c r="J474" s="110"/>
      <c r="K474" s="110"/>
      <c r="L474" s="110"/>
      <c r="M474" s="110"/>
      <c r="N474" s="110"/>
      <c r="O474" s="110"/>
    </row>
    <row r="475">
      <c r="A475" s="227"/>
      <c r="B475" s="103"/>
      <c r="C475" s="103"/>
      <c r="D475" s="113"/>
      <c r="E475" s="107"/>
      <c r="F475" s="228"/>
      <c r="G475" s="109"/>
      <c r="H475" s="109"/>
      <c r="I475" s="110"/>
      <c r="J475" s="110"/>
      <c r="K475" s="110"/>
      <c r="L475" s="110"/>
      <c r="M475" s="110"/>
      <c r="N475" s="110"/>
      <c r="O475" s="110"/>
    </row>
    <row r="476">
      <c r="A476" s="227"/>
      <c r="B476" s="103"/>
      <c r="C476" s="103"/>
      <c r="D476" s="113"/>
      <c r="E476" s="107"/>
      <c r="F476" s="228"/>
      <c r="G476" s="109"/>
      <c r="H476" s="109"/>
      <c r="I476" s="110"/>
      <c r="J476" s="110"/>
      <c r="K476" s="110"/>
      <c r="L476" s="110"/>
      <c r="M476" s="110"/>
      <c r="N476" s="110"/>
      <c r="O476" s="110"/>
    </row>
    <row r="477">
      <c r="A477" s="227"/>
      <c r="B477" s="103"/>
      <c r="C477" s="103"/>
      <c r="D477" s="113"/>
      <c r="E477" s="107"/>
      <c r="F477" s="228"/>
      <c r="G477" s="109"/>
      <c r="H477" s="109"/>
      <c r="I477" s="110"/>
      <c r="J477" s="110"/>
      <c r="K477" s="110"/>
      <c r="L477" s="110"/>
      <c r="M477" s="110"/>
      <c r="N477" s="110"/>
      <c r="O477" s="110"/>
    </row>
    <row r="478">
      <c r="A478" s="227"/>
      <c r="B478" s="103"/>
      <c r="C478" s="103"/>
      <c r="D478" s="113"/>
      <c r="E478" s="107"/>
      <c r="F478" s="228"/>
      <c r="G478" s="109"/>
      <c r="H478" s="109"/>
      <c r="I478" s="110"/>
      <c r="J478" s="110"/>
      <c r="K478" s="110"/>
      <c r="L478" s="110"/>
      <c r="M478" s="110"/>
      <c r="N478" s="110"/>
      <c r="O478" s="110"/>
    </row>
    <row r="479">
      <c r="A479" s="227"/>
      <c r="B479" s="103"/>
      <c r="C479" s="103"/>
      <c r="D479" s="113"/>
      <c r="E479" s="107"/>
      <c r="F479" s="228"/>
      <c r="G479" s="109"/>
      <c r="H479" s="109"/>
      <c r="I479" s="110"/>
      <c r="J479" s="110"/>
      <c r="K479" s="110"/>
      <c r="L479" s="110"/>
      <c r="M479" s="110"/>
      <c r="N479" s="110"/>
      <c r="O479" s="110"/>
    </row>
    <row r="480">
      <c r="A480" s="227"/>
      <c r="B480" s="103"/>
      <c r="C480" s="103"/>
      <c r="D480" s="113"/>
      <c r="E480" s="107"/>
      <c r="F480" s="228"/>
      <c r="G480" s="109"/>
      <c r="H480" s="109"/>
      <c r="I480" s="110"/>
      <c r="J480" s="110"/>
      <c r="K480" s="110"/>
      <c r="L480" s="110"/>
      <c r="M480" s="110"/>
      <c r="N480" s="110"/>
      <c r="O480" s="110"/>
    </row>
    <row r="481">
      <c r="A481" s="227"/>
      <c r="B481" s="103"/>
      <c r="C481" s="103"/>
      <c r="D481" s="113"/>
      <c r="E481" s="107"/>
      <c r="F481" s="228"/>
      <c r="G481" s="109"/>
      <c r="H481" s="109"/>
      <c r="I481" s="110"/>
      <c r="J481" s="110"/>
      <c r="K481" s="110"/>
      <c r="L481" s="110"/>
      <c r="M481" s="110"/>
      <c r="N481" s="110"/>
      <c r="O481" s="110"/>
    </row>
    <row r="482">
      <c r="A482" s="227"/>
      <c r="B482" s="103"/>
      <c r="C482" s="103"/>
      <c r="D482" s="113"/>
      <c r="E482" s="107"/>
      <c r="F482" s="228"/>
      <c r="G482" s="109"/>
      <c r="H482" s="109"/>
      <c r="I482" s="110"/>
      <c r="J482" s="110"/>
      <c r="K482" s="110"/>
      <c r="L482" s="110"/>
      <c r="M482" s="110"/>
      <c r="N482" s="110"/>
      <c r="O482" s="110"/>
    </row>
    <row r="483">
      <c r="A483" s="227"/>
      <c r="B483" s="103"/>
      <c r="C483" s="103"/>
      <c r="D483" s="113"/>
      <c r="E483" s="107"/>
      <c r="F483" s="228"/>
      <c r="G483" s="109"/>
      <c r="H483" s="109"/>
      <c r="I483" s="110"/>
      <c r="J483" s="110"/>
      <c r="K483" s="110"/>
      <c r="L483" s="110"/>
      <c r="M483" s="110"/>
      <c r="N483" s="110"/>
      <c r="O483" s="110"/>
    </row>
    <row r="484">
      <c r="A484" s="227"/>
      <c r="B484" s="103"/>
      <c r="C484" s="103"/>
      <c r="D484" s="113"/>
      <c r="E484" s="107"/>
      <c r="F484" s="228"/>
      <c r="G484" s="109"/>
      <c r="H484" s="109"/>
      <c r="I484" s="110"/>
      <c r="J484" s="110"/>
      <c r="K484" s="110"/>
      <c r="L484" s="110"/>
      <c r="M484" s="110"/>
      <c r="N484" s="110"/>
      <c r="O484" s="110"/>
    </row>
    <row r="485">
      <c r="A485" s="227"/>
      <c r="B485" s="103"/>
      <c r="C485" s="103"/>
      <c r="D485" s="113"/>
      <c r="E485" s="107"/>
      <c r="F485" s="228"/>
      <c r="G485" s="109"/>
      <c r="H485" s="109"/>
      <c r="I485" s="110"/>
      <c r="J485" s="110"/>
      <c r="K485" s="110"/>
      <c r="L485" s="110"/>
      <c r="M485" s="110"/>
      <c r="N485" s="110"/>
      <c r="O485" s="110"/>
    </row>
    <row r="486">
      <c r="A486" s="227"/>
      <c r="B486" s="103"/>
      <c r="C486" s="103"/>
      <c r="D486" s="113"/>
      <c r="E486" s="107"/>
      <c r="F486" s="228"/>
      <c r="G486" s="109"/>
      <c r="H486" s="109"/>
      <c r="I486" s="110"/>
      <c r="J486" s="110"/>
      <c r="K486" s="110"/>
      <c r="L486" s="110"/>
      <c r="M486" s="110"/>
      <c r="N486" s="110"/>
      <c r="O486" s="110"/>
    </row>
    <row r="487">
      <c r="A487" s="227"/>
      <c r="B487" s="103"/>
      <c r="C487" s="103"/>
      <c r="D487" s="113"/>
      <c r="E487" s="107"/>
      <c r="F487" s="228"/>
      <c r="G487" s="109"/>
      <c r="H487" s="109"/>
      <c r="I487" s="110"/>
      <c r="J487" s="110"/>
      <c r="K487" s="110"/>
      <c r="L487" s="110"/>
      <c r="M487" s="110"/>
      <c r="N487" s="110"/>
      <c r="O487" s="110"/>
    </row>
    <row r="488">
      <c r="A488" s="227"/>
      <c r="B488" s="103"/>
      <c r="C488" s="103"/>
      <c r="D488" s="113"/>
      <c r="E488" s="107"/>
      <c r="F488" s="228"/>
      <c r="G488" s="109"/>
      <c r="H488" s="109"/>
      <c r="I488" s="110"/>
      <c r="J488" s="110"/>
      <c r="K488" s="110"/>
      <c r="L488" s="110"/>
      <c r="M488" s="110"/>
      <c r="N488" s="110"/>
      <c r="O488" s="110"/>
    </row>
    <row r="489">
      <c r="A489" s="227"/>
      <c r="B489" s="103"/>
      <c r="C489" s="103"/>
      <c r="D489" s="113"/>
      <c r="E489" s="107"/>
      <c r="F489" s="228"/>
      <c r="G489" s="109"/>
      <c r="H489" s="109"/>
      <c r="I489" s="110"/>
      <c r="J489" s="110"/>
      <c r="K489" s="110"/>
      <c r="L489" s="110"/>
      <c r="M489" s="110"/>
      <c r="N489" s="110"/>
      <c r="O489" s="110"/>
    </row>
    <row r="490">
      <c r="A490" s="227"/>
      <c r="B490" s="103"/>
      <c r="C490" s="103"/>
      <c r="D490" s="113"/>
      <c r="E490" s="107"/>
      <c r="F490" s="228"/>
      <c r="G490" s="109"/>
      <c r="H490" s="109"/>
      <c r="I490" s="110"/>
      <c r="J490" s="110"/>
      <c r="K490" s="110"/>
      <c r="L490" s="110"/>
      <c r="M490" s="110"/>
      <c r="N490" s="110"/>
      <c r="O490" s="110"/>
    </row>
    <row r="491">
      <c r="A491" s="227"/>
      <c r="B491" s="103"/>
      <c r="C491" s="103"/>
      <c r="D491" s="113"/>
      <c r="E491" s="107"/>
      <c r="F491" s="228"/>
      <c r="G491" s="109"/>
      <c r="H491" s="109"/>
      <c r="I491" s="110"/>
      <c r="J491" s="110"/>
      <c r="K491" s="110"/>
      <c r="L491" s="110"/>
      <c r="M491" s="110"/>
      <c r="N491" s="110"/>
      <c r="O491" s="110"/>
    </row>
    <row r="492">
      <c r="A492" s="227"/>
      <c r="B492" s="103"/>
      <c r="C492" s="103"/>
      <c r="D492" s="113"/>
      <c r="E492" s="107"/>
      <c r="F492" s="228"/>
      <c r="G492" s="109"/>
      <c r="H492" s="109"/>
      <c r="I492" s="110"/>
      <c r="J492" s="110"/>
      <c r="K492" s="110"/>
      <c r="L492" s="110"/>
      <c r="M492" s="110"/>
      <c r="N492" s="110"/>
      <c r="O492" s="110"/>
    </row>
    <row r="493">
      <c r="A493" s="227"/>
      <c r="B493" s="103"/>
      <c r="C493" s="103"/>
      <c r="D493" s="113"/>
      <c r="E493" s="107"/>
      <c r="F493" s="228"/>
      <c r="G493" s="109"/>
      <c r="H493" s="109"/>
      <c r="I493" s="110"/>
      <c r="J493" s="110"/>
      <c r="K493" s="110"/>
      <c r="L493" s="110"/>
      <c r="M493" s="110"/>
      <c r="N493" s="110"/>
      <c r="O493" s="110"/>
    </row>
    <row r="494">
      <c r="A494" s="227"/>
      <c r="B494" s="103"/>
      <c r="C494" s="103"/>
      <c r="D494" s="113"/>
      <c r="E494" s="107"/>
      <c r="F494" s="228"/>
      <c r="G494" s="109"/>
      <c r="H494" s="109"/>
      <c r="I494" s="110"/>
      <c r="J494" s="110"/>
      <c r="K494" s="110"/>
      <c r="L494" s="110"/>
      <c r="M494" s="110"/>
      <c r="N494" s="110"/>
      <c r="O494" s="110"/>
    </row>
    <row r="495">
      <c r="A495" s="227"/>
      <c r="B495" s="103"/>
      <c r="C495" s="103"/>
      <c r="D495" s="113"/>
      <c r="E495" s="107"/>
      <c r="F495" s="228"/>
      <c r="G495" s="109"/>
      <c r="H495" s="109"/>
      <c r="I495" s="110"/>
      <c r="J495" s="110"/>
      <c r="K495" s="110"/>
      <c r="L495" s="110"/>
      <c r="M495" s="110"/>
      <c r="N495" s="110"/>
      <c r="O495" s="110"/>
    </row>
    <row r="496">
      <c r="A496" s="227"/>
      <c r="B496" s="103"/>
      <c r="C496" s="103"/>
      <c r="D496" s="113"/>
      <c r="E496" s="107"/>
      <c r="F496" s="228"/>
      <c r="G496" s="109"/>
      <c r="H496" s="109"/>
      <c r="I496" s="110"/>
      <c r="J496" s="110"/>
      <c r="K496" s="110"/>
      <c r="L496" s="110"/>
      <c r="M496" s="110"/>
      <c r="N496" s="110"/>
      <c r="O496" s="110"/>
    </row>
    <row r="497">
      <c r="A497" s="227"/>
      <c r="B497" s="103"/>
      <c r="C497" s="103"/>
      <c r="D497" s="113"/>
      <c r="E497" s="107"/>
      <c r="F497" s="228"/>
      <c r="G497" s="109"/>
      <c r="H497" s="109"/>
      <c r="I497" s="110"/>
      <c r="J497" s="110"/>
      <c r="K497" s="110"/>
      <c r="L497" s="110"/>
      <c r="M497" s="110"/>
      <c r="N497" s="110"/>
      <c r="O497" s="110"/>
    </row>
    <row r="498">
      <c r="A498" s="227"/>
      <c r="B498" s="103"/>
      <c r="C498" s="103"/>
      <c r="D498" s="113"/>
      <c r="E498" s="107"/>
      <c r="F498" s="228"/>
      <c r="G498" s="109"/>
      <c r="H498" s="109"/>
      <c r="I498" s="110"/>
      <c r="J498" s="110"/>
      <c r="K498" s="110"/>
      <c r="L498" s="110"/>
      <c r="M498" s="110"/>
      <c r="N498" s="110"/>
      <c r="O498" s="110"/>
    </row>
    <row r="499">
      <c r="A499" s="227"/>
      <c r="B499" s="103"/>
      <c r="C499" s="103"/>
      <c r="D499" s="113"/>
      <c r="E499" s="107"/>
      <c r="F499" s="228"/>
      <c r="G499" s="109"/>
      <c r="H499" s="109"/>
      <c r="I499" s="110"/>
      <c r="J499" s="110"/>
      <c r="K499" s="110"/>
      <c r="L499" s="110"/>
      <c r="M499" s="110"/>
      <c r="N499" s="110"/>
      <c r="O499" s="110"/>
    </row>
    <row r="500">
      <c r="A500" s="227"/>
      <c r="B500" s="103"/>
      <c r="C500" s="103"/>
      <c r="D500" s="113"/>
      <c r="E500" s="107"/>
      <c r="F500" s="228"/>
      <c r="G500" s="109"/>
      <c r="H500" s="109"/>
      <c r="I500" s="110"/>
      <c r="J500" s="110"/>
      <c r="K500" s="110"/>
      <c r="L500" s="110"/>
      <c r="M500" s="110"/>
      <c r="N500" s="110"/>
      <c r="O500" s="110"/>
    </row>
    <row r="501">
      <c r="A501" s="227"/>
      <c r="B501" s="103"/>
      <c r="C501" s="103"/>
      <c r="D501" s="113"/>
      <c r="E501" s="107"/>
      <c r="F501" s="228"/>
      <c r="G501" s="109"/>
      <c r="H501" s="109"/>
      <c r="I501" s="110"/>
      <c r="J501" s="110"/>
      <c r="K501" s="110"/>
      <c r="L501" s="110"/>
      <c r="M501" s="110"/>
      <c r="N501" s="110"/>
      <c r="O501" s="110"/>
    </row>
    <row r="502">
      <c r="A502" s="227"/>
      <c r="B502" s="103"/>
      <c r="C502" s="103"/>
      <c r="D502" s="113"/>
      <c r="E502" s="107"/>
      <c r="F502" s="228"/>
      <c r="G502" s="109"/>
      <c r="H502" s="109"/>
      <c r="I502" s="110"/>
      <c r="J502" s="110"/>
      <c r="K502" s="110"/>
      <c r="L502" s="110"/>
      <c r="M502" s="110"/>
      <c r="N502" s="110"/>
      <c r="O502" s="110"/>
    </row>
    <row r="503">
      <c r="A503" s="227"/>
      <c r="B503" s="103"/>
      <c r="C503" s="103"/>
      <c r="D503" s="113"/>
      <c r="E503" s="107"/>
      <c r="F503" s="228"/>
      <c r="G503" s="109"/>
      <c r="H503" s="109"/>
      <c r="I503" s="110"/>
      <c r="J503" s="110"/>
      <c r="K503" s="110"/>
      <c r="L503" s="110"/>
      <c r="M503" s="110"/>
      <c r="N503" s="110"/>
      <c r="O503" s="110"/>
    </row>
    <row r="504">
      <c r="A504" s="227"/>
      <c r="B504" s="103"/>
      <c r="C504" s="103"/>
      <c r="D504" s="113"/>
      <c r="E504" s="107"/>
      <c r="F504" s="228"/>
      <c r="G504" s="109"/>
      <c r="H504" s="109"/>
      <c r="I504" s="110"/>
      <c r="J504" s="110"/>
      <c r="K504" s="110"/>
      <c r="L504" s="110"/>
      <c r="M504" s="110"/>
      <c r="N504" s="110"/>
      <c r="O504" s="110"/>
    </row>
    <row r="505">
      <c r="A505" s="227"/>
      <c r="B505" s="103"/>
      <c r="C505" s="103"/>
      <c r="D505" s="113"/>
      <c r="E505" s="107"/>
      <c r="F505" s="228"/>
      <c r="G505" s="109"/>
      <c r="H505" s="109"/>
      <c r="I505" s="110"/>
      <c r="J505" s="110"/>
      <c r="K505" s="110"/>
      <c r="L505" s="110"/>
      <c r="M505" s="110"/>
      <c r="N505" s="110"/>
      <c r="O505" s="110"/>
    </row>
    <row r="506">
      <c r="A506" s="227"/>
      <c r="B506" s="103"/>
      <c r="C506" s="103"/>
      <c r="D506" s="113"/>
      <c r="E506" s="107"/>
      <c r="F506" s="228"/>
      <c r="G506" s="109"/>
      <c r="H506" s="109"/>
      <c r="I506" s="110"/>
      <c r="J506" s="110"/>
      <c r="K506" s="110"/>
      <c r="L506" s="110"/>
      <c r="M506" s="110"/>
      <c r="N506" s="110"/>
      <c r="O506" s="110"/>
    </row>
    <row r="507">
      <c r="A507" s="227"/>
      <c r="B507" s="103"/>
      <c r="C507" s="103"/>
      <c r="D507" s="113"/>
      <c r="E507" s="107"/>
      <c r="F507" s="228"/>
      <c r="G507" s="109"/>
      <c r="H507" s="109"/>
      <c r="I507" s="110"/>
      <c r="J507" s="110"/>
      <c r="K507" s="110"/>
      <c r="L507" s="110"/>
      <c r="M507" s="110"/>
      <c r="N507" s="110"/>
      <c r="O507" s="110"/>
    </row>
    <row r="508">
      <c r="A508" s="227"/>
      <c r="B508" s="103"/>
      <c r="C508" s="103"/>
      <c r="D508" s="113"/>
      <c r="E508" s="107"/>
      <c r="F508" s="228"/>
      <c r="G508" s="109"/>
      <c r="H508" s="109"/>
      <c r="I508" s="110"/>
      <c r="J508" s="110"/>
      <c r="K508" s="110"/>
      <c r="L508" s="110"/>
      <c r="M508" s="110"/>
      <c r="N508" s="110"/>
      <c r="O508" s="110"/>
    </row>
    <row r="509">
      <c r="A509" s="227"/>
      <c r="B509" s="103"/>
      <c r="C509" s="103"/>
      <c r="D509" s="113"/>
      <c r="E509" s="107"/>
      <c r="F509" s="228"/>
      <c r="G509" s="109"/>
      <c r="H509" s="109"/>
      <c r="I509" s="110"/>
      <c r="J509" s="110"/>
      <c r="K509" s="110"/>
      <c r="L509" s="110"/>
      <c r="M509" s="110"/>
      <c r="N509" s="110"/>
      <c r="O509" s="110"/>
    </row>
    <row r="510">
      <c r="A510" s="227"/>
      <c r="B510" s="103"/>
      <c r="C510" s="103"/>
      <c r="D510" s="113"/>
      <c r="E510" s="107"/>
      <c r="F510" s="228"/>
      <c r="G510" s="109"/>
      <c r="H510" s="109"/>
      <c r="I510" s="110"/>
      <c r="J510" s="110"/>
      <c r="K510" s="110"/>
      <c r="L510" s="110"/>
      <c r="M510" s="110"/>
      <c r="N510" s="110"/>
      <c r="O510" s="110"/>
    </row>
    <row r="511">
      <c r="A511" s="227"/>
      <c r="B511" s="103"/>
      <c r="C511" s="103"/>
      <c r="D511" s="113"/>
      <c r="E511" s="107"/>
      <c r="F511" s="228"/>
      <c r="G511" s="109"/>
      <c r="H511" s="109"/>
      <c r="I511" s="110"/>
      <c r="J511" s="110"/>
      <c r="K511" s="110"/>
      <c r="L511" s="110"/>
      <c r="M511" s="110"/>
      <c r="N511" s="110"/>
      <c r="O511" s="110"/>
    </row>
    <row r="512">
      <c r="A512" s="227"/>
      <c r="B512" s="103"/>
      <c r="C512" s="103"/>
      <c r="D512" s="113"/>
      <c r="E512" s="107"/>
      <c r="F512" s="228"/>
      <c r="G512" s="109"/>
      <c r="H512" s="109"/>
      <c r="I512" s="110"/>
      <c r="J512" s="110"/>
      <c r="K512" s="110"/>
      <c r="L512" s="110"/>
      <c r="M512" s="110"/>
      <c r="N512" s="110"/>
      <c r="O512" s="110"/>
    </row>
    <row r="513">
      <c r="A513" s="227"/>
      <c r="B513" s="103"/>
      <c r="C513" s="103"/>
      <c r="D513" s="113"/>
      <c r="E513" s="107"/>
      <c r="F513" s="228"/>
      <c r="G513" s="109"/>
      <c r="H513" s="109"/>
      <c r="I513" s="110"/>
      <c r="J513" s="110"/>
      <c r="K513" s="110"/>
      <c r="L513" s="110"/>
      <c r="M513" s="110"/>
      <c r="N513" s="110"/>
      <c r="O513" s="110"/>
    </row>
    <row r="514">
      <c r="A514" s="227"/>
      <c r="B514" s="103"/>
      <c r="C514" s="103"/>
      <c r="D514" s="113"/>
      <c r="E514" s="107"/>
      <c r="F514" s="228"/>
      <c r="G514" s="109"/>
      <c r="H514" s="109"/>
      <c r="I514" s="110"/>
      <c r="J514" s="110"/>
      <c r="K514" s="110"/>
      <c r="L514" s="110"/>
      <c r="M514" s="110"/>
      <c r="N514" s="110"/>
      <c r="O514" s="110"/>
    </row>
    <row r="515">
      <c r="A515" s="227"/>
      <c r="B515" s="103"/>
      <c r="C515" s="103"/>
      <c r="D515" s="113"/>
      <c r="E515" s="107"/>
      <c r="F515" s="228"/>
      <c r="G515" s="109"/>
      <c r="H515" s="109"/>
      <c r="I515" s="110"/>
      <c r="J515" s="110"/>
      <c r="K515" s="110"/>
      <c r="L515" s="110"/>
      <c r="M515" s="110"/>
      <c r="N515" s="110"/>
      <c r="O515" s="110"/>
    </row>
    <row r="516">
      <c r="A516" s="227"/>
      <c r="B516" s="103"/>
      <c r="C516" s="103"/>
      <c r="D516" s="113"/>
      <c r="E516" s="107"/>
      <c r="F516" s="228"/>
      <c r="G516" s="109"/>
      <c r="H516" s="109"/>
      <c r="I516" s="110"/>
      <c r="J516" s="110"/>
      <c r="K516" s="110"/>
      <c r="L516" s="110"/>
      <c r="M516" s="110"/>
      <c r="N516" s="110"/>
      <c r="O516" s="110"/>
    </row>
    <row r="517">
      <c r="A517" s="227"/>
      <c r="B517" s="103"/>
      <c r="C517" s="103"/>
      <c r="D517" s="113"/>
      <c r="E517" s="107"/>
      <c r="F517" s="228"/>
      <c r="G517" s="109"/>
      <c r="H517" s="109"/>
      <c r="I517" s="110"/>
      <c r="J517" s="110"/>
      <c r="K517" s="110"/>
      <c r="L517" s="110"/>
      <c r="M517" s="110"/>
      <c r="N517" s="110"/>
      <c r="O517" s="110"/>
    </row>
    <row r="518">
      <c r="A518" s="227"/>
      <c r="B518" s="103"/>
      <c r="C518" s="103"/>
      <c r="D518" s="113"/>
      <c r="E518" s="107"/>
      <c r="F518" s="228"/>
      <c r="G518" s="109"/>
      <c r="H518" s="109"/>
      <c r="I518" s="110"/>
      <c r="J518" s="110"/>
      <c r="K518" s="110"/>
      <c r="L518" s="110"/>
      <c r="M518" s="110"/>
      <c r="N518" s="110"/>
      <c r="O518" s="110"/>
    </row>
    <row r="519">
      <c r="A519" s="227"/>
      <c r="B519" s="103"/>
      <c r="C519" s="103"/>
      <c r="D519" s="113"/>
      <c r="E519" s="107"/>
      <c r="F519" s="228"/>
      <c r="G519" s="109"/>
      <c r="H519" s="109"/>
      <c r="I519" s="110"/>
      <c r="J519" s="110"/>
      <c r="K519" s="110"/>
      <c r="L519" s="110"/>
      <c r="M519" s="110"/>
      <c r="N519" s="110"/>
      <c r="O519" s="110"/>
    </row>
    <row r="520">
      <c r="A520" s="227"/>
      <c r="B520" s="103"/>
      <c r="C520" s="103"/>
      <c r="D520" s="113"/>
      <c r="E520" s="107"/>
      <c r="F520" s="228"/>
      <c r="G520" s="109"/>
      <c r="H520" s="109"/>
      <c r="I520" s="110"/>
      <c r="J520" s="110"/>
      <c r="K520" s="110"/>
      <c r="L520" s="110"/>
      <c r="M520" s="110"/>
      <c r="N520" s="110"/>
      <c r="O520" s="110"/>
    </row>
    <row r="521">
      <c r="A521" s="227"/>
      <c r="B521" s="103"/>
      <c r="C521" s="103"/>
      <c r="D521" s="113"/>
      <c r="E521" s="107"/>
      <c r="F521" s="228"/>
      <c r="G521" s="109"/>
      <c r="H521" s="109"/>
      <c r="I521" s="110"/>
      <c r="J521" s="110"/>
      <c r="K521" s="110"/>
      <c r="L521" s="110"/>
      <c r="M521" s="110"/>
      <c r="N521" s="110"/>
      <c r="O521" s="110"/>
    </row>
    <row r="522">
      <c r="A522" s="227"/>
      <c r="B522" s="103"/>
      <c r="C522" s="103"/>
      <c r="D522" s="113"/>
      <c r="E522" s="107"/>
      <c r="F522" s="228"/>
      <c r="G522" s="109"/>
      <c r="H522" s="109"/>
      <c r="I522" s="110"/>
      <c r="J522" s="110"/>
      <c r="K522" s="110"/>
      <c r="L522" s="110"/>
      <c r="M522" s="110"/>
      <c r="N522" s="110"/>
      <c r="O522" s="110"/>
    </row>
    <row r="523">
      <c r="A523" s="227"/>
      <c r="B523" s="103"/>
      <c r="C523" s="103"/>
      <c r="D523" s="113"/>
      <c r="E523" s="107"/>
      <c r="F523" s="228"/>
      <c r="G523" s="109"/>
      <c r="H523" s="109"/>
      <c r="I523" s="110"/>
      <c r="J523" s="110"/>
      <c r="K523" s="110"/>
      <c r="L523" s="110"/>
      <c r="M523" s="110"/>
      <c r="N523" s="110"/>
      <c r="O523" s="110"/>
    </row>
    <row r="524">
      <c r="A524" s="227"/>
      <c r="B524" s="103"/>
      <c r="C524" s="103"/>
      <c r="D524" s="113"/>
      <c r="E524" s="107"/>
      <c r="F524" s="228"/>
      <c r="G524" s="109"/>
      <c r="H524" s="109"/>
      <c r="I524" s="110"/>
      <c r="J524" s="110"/>
      <c r="K524" s="110"/>
      <c r="L524" s="110"/>
      <c r="M524" s="110"/>
      <c r="N524" s="110"/>
      <c r="O524" s="110"/>
    </row>
    <row r="525">
      <c r="A525" s="227"/>
      <c r="B525" s="103"/>
      <c r="C525" s="103"/>
      <c r="D525" s="113"/>
      <c r="E525" s="107"/>
      <c r="F525" s="228"/>
      <c r="G525" s="109"/>
      <c r="H525" s="109"/>
      <c r="I525" s="110"/>
      <c r="J525" s="110"/>
      <c r="K525" s="110"/>
      <c r="L525" s="110"/>
      <c r="M525" s="110"/>
      <c r="N525" s="110"/>
      <c r="O525" s="110"/>
    </row>
    <row r="526">
      <c r="A526" s="227"/>
      <c r="B526" s="103"/>
      <c r="C526" s="103"/>
      <c r="D526" s="113"/>
      <c r="E526" s="107"/>
      <c r="F526" s="228"/>
      <c r="G526" s="109"/>
      <c r="H526" s="109"/>
      <c r="I526" s="110"/>
      <c r="J526" s="110"/>
      <c r="K526" s="110"/>
      <c r="L526" s="110"/>
      <c r="M526" s="110"/>
      <c r="N526" s="110"/>
      <c r="O526" s="110"/>
    </row>
    <row r="527">
      <c r="A527" s="227"/>
      <c r="B527" s="103"/>
      <c r="C527" s="103"/>
      <c r="D527" s="113"/>
      <c r="E527" s="107"/>
      <c r="F527" s="228"/>
      <c r="G527" s="109"/>
      <c r="H527" s="109"/>
      <c r="I527" s="110"/>
      <c r="J527" s="110"/>
      <c r="K527" s="110"/>
      <c r="L527" s="110"/>
      <c r="M527" s="110"/>
      <c r="N527" s="110"/>
      <c r="O527" s="110"/>
    </row>
    <row r="528">
      <c r="A528" s="227"/>
      <c r="B528" s="103"/>
      <c r="C528" s="103"/>
      <c r="D528" s="113"/>
      <c r="E528" s="107"/>
      <c r="F528" s="228"/>
      <c r="G528" s="109"/>
      <c r="H528" s="109"/>
      <c r="I528" s="110"/>
      <c r="J528" s="110"/>
      <c r="K528" s="110"/>
      <c r="L528" s="110"/>
      <c r="M528" s="110"/>
      <c r="N528" s="110"/>
      <c r="O528" s="110"/>
    </row>
    <row r="529">
      <c r="A529" s="227"/>
      <c r="B529" s="103"/>
      <c r="C529" s="103"/>
      <c r="D529" s="113"/>
      <c r="E529" s="107"/>
      <c r="F529" s="228"/>
      <c r="G529" s="109"/>
      <c r="H529" s="109"/>
      <c r="I529" s="110"/>
      <c r="J529" s="110"/>
      <c r="K529" s="110"/>
      <c r="L529" s="110"/>
      <c r="M529" s="110"/>
      <c r="N529" s="110"/>
      <c r="O529" s="110"/>
    </row>
    <row r="530">
      <c r="A530" s="227"/>
      <c r="B530" s="103"/>
      <c r="C530" s="103"/>
      <c r="D530" s="113"/>
      <c r="E530" s="107"/>
      <c r="F530" s="228"/>
      <c r="G530" s="109"/>
      <c r="H530" s="109"/>
      <c r="I530" s="110"/>
      <c r="J530" s="110"/>
      <c r="K530" s="110"/>
      <c r="L530" s="110"/>
      <c r="M530" s="110"/>
      <c r="N530" s="110"/>
      <c r="O530" s="110"/>
    </row>
    <row r="531">
      <c r="A531" s="227"/>
      <c r="B531" s="103"/>
      <c r="C531" s="103"/>
      <c r="D531" s="113"/>
      <c r="E531" s="107"/>
      <c r="F531" s="228"/>
      <c r="G531" s="109"/>
      <c r="H531" s="109"/>
      <c r="I531" s="110"/>
      <c r="J531" s="110"/>
      <c r="K531" s="110"/>
      <c r="L531" s="110"/>
      <c r="M531" s="110"/>
      <c r="N531" s="110"/>
      <c r="O531" s="110"/>
    </row>
    <row r="532">
      <c r="A532" s="227"/>
      <c r="B532" s="103"/>
      <c r="C532" s="103"/>
      <c r="D532" s="113"/>
      <c r="E532" s="107"/>
      <c r="F532" s="228"/>
      <c r="G532" s="109"/>
      <c r="H532" s="109"/>
      <c r="I532" s="110"/>
      <c r="J532" s="110"/>
      <c r="K532" s="110"/>
      <c r="L532" s="110"/>
      <c r="M532" s="110"/>
      <c r="N532" s="110"/>
      <c r="O532" s="110"/>
    </row>
    <row r="533">
      <c r="A533" s="227"/>
      <c r="B533" s="103"/>
      <c r="C533" s="103"/>
      <c r="D533" s="113"/>
      <c r="E533" s="107"/>
      <c r="F533" s="228"/>
      <c r="G533" s="109"/>
      <c r="H533" s="109"/>
      <c r="I533" s="110"/>
      <c r="J533" s="110"/>
      <c r="K533" s="110"/>
      <c r="L533" s="110"/>
      <c r="M533" s="110"/>
      <c r="N533" s="110"/>
      <c r="O533" s="110"/>
    </row>
    <row r="534">
      <c r="A534" s="227"/>
      <c r="B534" s="103"/>
      <c r="C534" s="103"/>
      <c r="D534" s="113"/>
      <c r="E534" s="107"/>
      <c r="F534" s="228"/>
      <c r="G534" s="109"/>
      <c r="H534" s="109"/>
      <c r="I534" s="110"/>
      <c r="J534" s="110"/>
      <c r="K534" s="110"/>
      <c r="L534" s="110"/>
      <c r="M534" s="110"/>
      <c r="N534" s="110"/>
      <c r="O534" s="110"/>
    </row>
    <row r="535">
      <c r="A535" s="227"/>
      <c r="B535" s="103"/>
      <c r="C535" s="103"/>
      <c r="D535" s="113"/>
      <c r="E535" s="107"/>
      <c r="F535" s="228"/>
      <c r="G535" s="109"/>
      <c r="H535" s="109"/>
      <c r="I535" s="110"/>
      <c r="J535" s="110"/>
      <c r="K535" s="110"/>
      <c r="L535" s="110"/>
      <c r="M535" s="110"/>
      <c r="N535" s="110"/>
      <c r="O535" s="110"/>
    </row>
    <row r="536">
      <c r="A536" s="227"/>
      <c r="B536" s="103"/>
      <c r="C536" s="103"/>
      <c r="D536" s="113"/>
      <c r="E536" s="107"/>
      <c r="F536" s="228"/>
      <c r="G536" s="109"/>
      <c r="H536" s="109"/>
      <c r="I536" s="110"/>
      <c r="J536" s="110"/>
      <c r="K536" s="110"/>
      <c r="L536" s="110"/>
      <c r="M536" s="110"/>
      <c r="N536" s="110"/>
      <c r="O536" s="110"/>
    </row>
    <row r="537">
      <c r="A537" s="227"/>
      <c r="B537" s="103"/>
      <c r="C537" s="103"/>
      <c r="D537" s="113"/>
      <c r="E537" s="107"/>
      <c r="F537" s="228"/>
      <c r="G537" s="109"/>
      <c r="H537" s="109"/>
      <c r="I537" s="110"/>
      <c r="J537" s="110"/>
      <c r="K537" s="110"/>
      <c r="L537" s="110"/>
      <c r="M537" s="110"/>
      <c r="N537" s="110"/>
      <c r="O537" s="110"/>
    </row>
    <row r="538">
      <c r="A538" s="227"/>
      <c r="B538" s="103"/>
      <c r="C538" s="103"/>
      <c r="D538" s="113"/>
      <c r="E538" s="107"/>
      <c r="F538" s="228"/>
      <c r="G538" s="109"/>
      <c r="H538" s="109"/>
      <c r="I538" s="110"/>
      <c r="J538" s="110"/>
      <c r="K538" s="110"/>
      <c r="L538" s="110"/>
      <c r="M538" s="110"/>
      <c r="N538" s="110"/>
      <c r="O538" s="110"/>
    </row>
    <row r="539">
      <c r="A539" s="227"/>
      <c r="B539" s="103"/>
      <c r="C539" s="103"/>
      <c r="D539" s="113"/>
      <c r="E539" s="107"/>
      <c r="F539" s="228"/>
      <c r="G539" s="109"/>
      <c r="H539" s="109"/>
      <c r="I539" s="110"/>
      <c r="J539" s="110"/>
      <c r="K539" s="110"/>
      <c r="L539" s="110"/>
      <c r="M539" s="110"/>
      <c r="N539" s="110"/>
      <c r="O539" s="110"/>
    </row>
    <row r="540">
      <c r="A540" s="227"/>
      <c r="B540" s="103"/>
      <c r="C540" s="103"/>
      <c r="D540" s="113"/>
      <c r="E540" s="107"/>
      <c r="F540" s="228"/>
      <c r="G540" s="109"/>
      <c r="H540" s="109"/>
      <c r="I540" s="110"/>
      <c r="J540" s="110"/>
      <c r="K540" s="110"/>
      <c r="L540" s="110"/>
      <c r="M540" s="110"/>
      <c r="N540" s="110"/>
      <c r="O540" s="110"/>
    </row>
    <row r="541">
      <c r="A541" s="227"/>
      <c r="B541" s="103"/>
      <c r="C541" s="103"/>
      <c r="D541" s="113"/>
      <c r="E541" s="107"/>
      <c r="F541" s="228"/>
      <c r="G541" s="109"/>
      <c r="H541" s="109"/>
      <c r="I541" s="110"/>
      <c r="J541" s="110"/>
      <c r="K541" s="110"/>
      <c r="L541" s="110"/>
      <c r="M541" s="110"/>
      <c r="N541" s="110"/>
      <c r="O541" s="110"/>
    </row>
    <row r="542">
      <c r="A542" s="227"/>
      <c r="B542" s="103"/>
      <c r="C542" s="103"/>
      <c r="D542" s="113"/>
      <c r="E542" s="107"/>
      <c r="F542" s="228"/>
      <c r="G542" s="109"/>
      <c r="H542" s="109"/>
      <c r="I542" s="110"/>
      <c r="J542" s="110"/>
      <c r="K542" s="110"/>
      <c r="L542" s="110"/>
      <c r="M542" s="110"/>
      <c r="N542" s="110"/>
      <c r="O542" s="110"/>
    </row>
    <row r="543">
      <c r="A543" s="227"/>
      <c r="B543" s="103"/>
      <c r="C543" s="103"/>
      <c r="D543" s="113"/>
      <c r="E543" s="107"/>
      <c r="F543" s="228"/>
      <c r="G543" s="109"/>
      <c r="H543" s="109"/>
      <c r="I543" s="110"/>
      <c r="J543" s="110"/>
      <c r="K543" s="110"/>
      <c r="L543" s="110"/>
      <c r="M543" s="110"/>
      <c r="N543" s="110"/>
      <c r="O543" s="110"/>
    </row>
    <row r="544">
      <c r="A544" s="227"/>
      <c r="B544" s="103"/>
      <c r="C544" s="103"/>
      <c r="D544" s="113"/>
      <c r="E544" s="107"/>
      <c r="F544" s="228"/>
      <c r="G544" s="109"/>
      <c r="H544" s="109"/>
      <c r="I544" s="110"/>
      <c r="J544" s="110"/>
      <c r="K544" s="110"/>
      <c r="L544" s="110"/>
      <c r="M544" s="110"/>
      <c r="N544" s="110"/>
      <c r="O544" s="110"/>
    </row>
    <row r="545">
      <c r="A545" s="227"/>
      <c r="B545" s="103"/>
      <c r="C545" s="103"/>
      <c r="D545" s="113"/>
      <c r="E545" s="107"/>
      <c r="F545" s="228"/>
      <c r="G545" s="109"/>
      <c r="H545" s="109"/>
      <c r="I545" s="110"/>
      <c r="J545" s="110"/>
      <c r="K545" s="110"/>
      <c r="L545" s="110"/>
      <c r="M545" s="110"/>
      <c r="N545" s="110"/>
      <c r="O545" s="110"/>
    </row>
    <row r="546">
      <c r="A546" s="227"/>
      <c r="B546" s="103"/>
      <c r="C546" s="103"/>
      <c r="D546" s="113"/>
      <c r="E546" s="107"/>
      <c r="F546" s="228"/>
      <c r="G546" s="109"/>
      <c r="H546" s="109"/>
      <c r="I546" s="110"/>
      <c r="J546" s="110"/>
      <c r="K546" s="110"/>
      <c r="L546" s="110"/>
      <c r="M546" s="110"/>
      <c r="N546" s="110"/>
      <c r="O546" s="110"/>
    </row>
    <row r="547">
      <c r="A547" s="227"/>
      <c r="B547" s="103"/>
      <c r="C547" s="103"/>
      <c r="D547" s="113"/>
      <c r="E547" s="107"/>
      <c r="F547" s="228"/>
      <c r="G547" s="109"/>
      <c r="H547" s="109"/>
      <c r="I547" s="110"/>
      <c r="J547" s="110"/>
      <c r="K547" s="110"/>
      <c r="L547" s="110"/>
      <c r="M547" s="110"/>
      <c r="N547" s="110"/>
      <c r="O547" s="110"/>
    </row>
    <row r="548">
      <c r="A548" s="227"/>
      <c r="B548" s="103"/>
      <c r="C548" s="103"/>
      <c r="D548" s="113"/>
      <c r="E548" s="107"/>
      <c r="F548" s="228"/>
      <c r="G548" s="109"/>
      <c r="H548" s="109"/>
      <c r="I548" s="110"/>
      <c r="J548" s="110"/>
      <c r="K548" s="110"/>
      <c r="L548" s="110"/>
      <c r="M548" s="110"/>
      <c r="N548" s="110"/>
      <c r="O548" s="110"/>
    </row>
    <row r="549">
      <c r="A549" s="227"/>
      <c r="B549" s="103"/>
      <c r="C549" s="103"/>
      <c r="D549" s="113"/>
      <c r="E549" s="107"/>
      <c r="F549" s="228"/>
      <c r="G549" s="109"/>
      <c r="H549" s="109"/>
      <c r="I549" s="110"/>
      <c r="J549" s="110"/>
      <c r="K549" s="110"/>
      <c r="L549" s="110"/>
      <c r="M549" s="110"/>
      <c r="N549" s="110"/>
      <c r="O549" s="110"/>
    </row>
    <row r="550">
      <c r="A550" s="227"/>
      <c r="B550" s="103"/>
      <c r="C550" s="103"/>
      <c r="D550" s="113"/>
      <c r="E550" s="107"/>
      <c r="F550" s="228"/>
      <c r="G550" s="109"/>
      <c r="H550" s="109"/>
      <c r="I550" s="110"/>
      <c r="J550" s="110"/>
      <c r="K550" s="110"/>
      <c r="L550" s="110"/>
      <c r="M550" s="110"/>
      <c r="N550" s="110"/>
      <c r="O550" s="110"/>
    </row>
    <row r="551">
      <c r="A551" s="227"/>
      <c r="B551" s="103"/>
      <c r="C551" s="103"/>
      <c r="D551" s="113"/>
      <c r="E551" s="107"/>
      <c r="F551" s="228"/>
      <c r="G551" s="109"/>
      <c r="H551" s="109"/>
      <c r="I551" s="110"/>
      <c r="J551" s="110"/>
      <c r="K551" s="110"/>
      <c r="L551" s="110"/>
      <c r="M551" s="110"/>
      <c r="N551" s="110"/>
      <c r="O551" s="110"/>
    </row>
    <row r="552">
      <c r="A552" s="227"/>
      <c r="B552" s="103"/>
      <c r="C552" s="103"/>
      <c r="D552" s="113"/>
      <c r="E552" s="107"/>
      <c r="F552" s="228"/>
      <c r="G552" s="109"/>
      <c r="H552" s="109"/>
      <c r="I552" s="110"/>
      <c r="J552" s="110"/>
      <c r="K552" s="110"/>
      <c r="L552" s="110"/>
      <c r="M552" s="110"/>
      <c r="N552" s="110"/>
      <c r="O552" s="110"/>
    </row>
    <row r="553">
      <c r="A553" s="227"/>
      <c r="B553" s="103"/>
      <c r="C553" s="103"/>
      <c r="D553" s="113"/>
      <c r="E553" s="107"/>
      <c r="F553" s="228"/>
      <c r="G553" s="109"/>
      <c r="H553" s="109"/>
      <c r="I553" s="110"/>
      <c r="J553" s="110"/>
      <c r="K553" s="110"/>
      <c r="L553" s="110"/>
      <c r="M553" s="110"/>
      <c r="N553" s="110"/>
      <c r="O553" s="110"/>
    </row>
    <row r="554">
      <c r="A554" s="227"/>
      <c r="B554" s="103"/>
      <c r="C554" s="103"/>
      <c r="D554" s="113"/>
      <c r="E554" s="107"/>
      <c r="F554" s="228"/>
      <c r="G554" s="109"/>
      <c r="H554" s="109"/>
      <c r="I554" s="110"/>
      <c r="J554" s="110"/>
      <c r="K554" s="110"/>
      <c r="L554" s="110"/>
      <c r="M554" s="110"/>
      <c r="N554" s="110"/>
      <c r="O554" s="110"/>
    </row>
    <row r="555">
      <c r="A555" s="227"/>
      <c r="B555" s="103"/>
      <c r="C555" s="103"/>
      <c r="D555" s="113"/>
      <c r="E555" s="107"/>
      <c r="F555" s="228"/>
      <c r="G555" s="109"/>
      <c r="H555" s="109"/>
      <c r="I555" s="110"/>
      <c r="J555" s="110"/>
      <c r="K555" s="110"/>
      <c r="L555" s="110"/>
      <c r="M555" s="110"/>
      <c r="N555" s="110"/>
      <c r="O555" s="110"/>
    </row>
    <row r="556">
      <c r="A556" s="227"/>
      <c r="B556" s="103"/>
      <c r="C556" s="103"/>
      <c r="D556" s="113"/>
      <c r="E556" s="107"/>
      <c r="F556" s="228"/>
      <c r="G556" s="109"/>
      <c r="H556" s="109"/>
      <c r="I556" s="110"/>
      <c r="J556" s="110"/>
      <c r="K556" s="110"/>
      <c r="L556" s="110"/>
      <c r="M556" s="110"/>
      <c r="N556" s="110"/>
      <c r="O556" s="110"/>
    </row>
    <row r="557">
      <c r="A557" s="227"/>
      <c r="B557" s="103"/>
      <c r="C557" s="103"/>
      <c r="D557" s="113"/>
      <c r="E557" s="107"/>
      <c r="F557" s="228"/>
      <c r="G557" s="109"/>
      <c r="H557" s="109"/>
      <c r="I557" s="110"/>
      <c r="J557" s="110"/>
      <c r="K557" s="110"/>
      <c r="L557" s="110"/>
      <c r="M557" s="110"/>
      <c r="N557" s="110"/>
      <c r="O557" s="110"/>
    </row>
    <row r="558">
      <c r="A558" s="227"/>
      <c r="B558" s="103"/>
      <c r="C558" s="103"/>
      <c r="D558" s="113"/>
      <c r="E558" s="107"/>
      <c r="F558" s="228"/>
      <c r="G558" s="109"/>
      <c r="H558" s="109"/>
      <c r="I558" s="110"/>
      <c r="J558" s="110"/>
      <c r="K558" s="110"/>
      <c r="L558" s="110"/>
      <c r="M558" s="110"/>
      <c r="N558" s="110"/>
      <c r="O558" s="110"/>
    </row>
    <row r="559">
      <c r="A559" s="227"/>
      <c r="B559" s="103"/>
      <c r="C559" s="103"/>
      <c r="D559" s="113"/>
      <c r="E559" s="107"/>
      <c r="F559" s="228"/>
      <c r="G559" s="109"/>
      <c r="H559" s="109"/>
      <c r="I559" s="110"/>
      <c r="J559" s="110"/>
      <c r="K559" s="110"/>
      <c r="L559" s="110"/>
      <c r="M559" s="110"/>
      <c r="N559" s="110"/>
      <c r="O559" s="110"/>
    </row>
    <row r="560">
      <c r="A560" s="227"/>
      <c r="B560" s="103"/>
      <c r="C560" s="103"/>
      <c r="D560" s="113"/>
      <c r="E560" s="107"/>
      <c r="F560" s="228"/>
      <c r="G560" s="109"/>
      <c r="H560" s="109"/>
      <c r="I560" s="110"/>
      <c r="J560" s="110"/>
      <c r="K560" s="110"/>
      <c r="L560" s="110"/>
      <c r="M560" s="110"/>
      <c r="N560" s="110"/>
      <c r="O560" s="110"/>
    </row>
    <row r="561">
      <c r="A561" s="227"/>
      <c r="B561" s="103"/>
      <c r="C561" s="103"/>
      <c r="D561" s="113"/>
      <c r="E561" s="107"/>
      <c r="F561" s="228"/>
      <c r="G561" s="109"/>
      <c r="H561" s="109"/>
      <c r="I561" s="110"/>
      <c r="J561" s="110"/>
      <c r="K561" s="110"/>
      <c r="L561" s="110"/>
      <c r="M561" s="110"/>
      <c r="N561" s="110"/>
      <c r="O561" s="110"/>
    </row>
    <row r="562">
      <c r="A562" s="227"/>
      <c r="B562" s="103"/>
      <c r="C562" s="103"/>
      <c r="D562" s="113"/>
      <c r="E562" s="107"/>
      <c r="F562" s="228"/>
      <c r="G562" s="109"/>
      <c r="H562" s="109"/>
      <c r="I562" s="110"/>
      <c r="J562" s="110"/>
      <c r="K562" s="110"/>
      <c r="L562" s="110"/>
      <c r="M562" s="110"/>
      <c r="N562" s="110"/>
      <c r="O562" s="110"/>
    </row>
    <row r="563">
      <c r="A563" s="227"/>
      <c r="B563" s="103"/>
      <c r="C563" s="103"/>
      <c r="D563" s="113"/>
      <c r="E563" s="107"/>
      <c r="F563" s="228"/>
      <c r="G563" s="109"/>
      <c r="H563" s="109"/>
      <c r="I563" s="110"/>
      <c r="J563" s="110"/>
      <c r="K563" s="110"/>
      <c r="L563" s="110"/>
      <c r="M563" s="110"/>
      <c r="N563" s="110"/>
      <c r="O563" s="110"/>
    </row>
    <row r="564">
      <c r="A564" s="227"/>
      <c r="B564" s="103"/>
      <c r="C564" s="103"/>
      <c r="D564" s="113"/>
      <c r="E564" s="107"/>
      <c r="F564" s="228"/>
      <c r="G564" s="109"/>
      <c r="H564" s="109"/>
      <c r="I564" s="110"/>
      <c r="J564" s="110"/>
      <c r="K564" s="110"/>
      <c r="L564" s="110"/>
      <c r="M564" s="110"/>
      <c r="N564" s="110"/>
      <c r="O564" s="110"/>
    </row>
    <row r="565">
      <c r="A565" s="227"/>
      <c r="B565" s="103"/>
      <c r="C565" s="103"/>
      <c r="D565" s="113"/>
      <c r="E565" s="107"/>
      <c r="F565" s="228"/>
      <c r="G565" s="109"/>
      <c r="H565" s="109"/>
      <c r="I565" s="110"/>
      <c r="J565" s="110"/>
      <c r="K565" s="110"/>
      <c r="L565" s="110"/>
      <c r="M565" s="110"/>
      <c r="N565" s="110"/>
      <c r="O565" s="110"/>
    </row>
    <row r="566">
      <c r="A566" s="227"/>
      <c r="B566" s="103"/>
      <c r="C566" s="103"/>
      <c r="D566" s="113"/>
      <c r="E566" s="107"/>
      <c r="F566" s="228"/>
      <c r="G566" s="109"/>
      <c r="H566" s="109"/>
      <c r="I566" s="110"/>
      <c r="J566" s="110"/>
      <c r="K566" s="110"/>
      <c r="L566" s="110"/>
      <c r="M566" s="110"/>
      <c r="N566" s="110"/>
      <c r="O566" s="110"/>
    </row>
    <row r="567">
      <c r="A567" s="227"/>
      <c r="B567" s="103"/>
      <c r="C567" s="103"/>
      <c r="D567" s="113"/>
      <c r="E567" s="107"/>
      <c r="F567" s="228"/>
      <c r="G567" s="109"/>
      <c r="H567" s="109"/>
      <c r="I567" s="110"/>
      <c r="J567" s="110"/>
      <c r="K567" s="110"/>
      <c r="L567" s="110"/>
      <c r="M567" s="110"/>
      <c r="N567" s="110"/>
      <c r="O567" s="110"/>
    </row>
    <row r="568">
      <c r="A568" s="227"/>
      <c r="B568" s="103"/>
      <c r="C568" s="103"/>
      <c r="D568" s="113"/>
      <c r="E568" s="107"/>
      <c r="F568" s="228"/>
      <c r="G568" s="109"/>
      <c r="H568" s="109"/>
      <c r="I568" s="110"/>
      <c r="J568" s="110"/>
      <c r="K568" s="110"/>
      <c r="L568" s="110"/>
      <c r="M568" s="110"/>
      <c r="N568" s="110"/>
      <c r="O568" s="110"/>
    </row>
    <row r="569">
      <c r="A569" s="227"/>
      <c r="B569" s="103"/>
      <c r="C569" s="103"/>
      <c r="D569" s="113"/>
      <c r="E569" s="107"/>
      <c r="F569" s="228"/>
      <c r="G569" s="109"/>
      <c r="H569" s="109"/>
      <c r="I569" s="110"/>
      <c r="J569" s="110"/>
      <c r="K569" s="110"/>
      <c r="L569" s="110"/>
      <c r="M569" s="110"/>
      <c r="N569" s="110"/>
      <c r="O569" s="110"/>
    </row>
    <row r="570">
      <c r="A570" s="227"/>
      <c r="B570" s="103"/>
      <c r="C570" s="103"/>
      <c r="D570" s="113"/>
      <c r="E570" s="107"/>
      <c r="F570" s="228"/>
      <c r="G570" s="109"/>
      <c r="H570" s="109"/>
      <c r="I570" s="110"/>
      <c r="J570" s="110"/>
      <c r="K570" s="110"/>
      <c r="L570" s="110"/>
      <c r="M570" s="110"/>
      <c r="N570" s="110"/>
      <c r="O570" s="110"/>
    </row>
    <row r="571">
      <c r="A571" s="227"/>
      <c r="B571" s="103"/>
      <c r="C571" s="103"/>
      <c r="D571" s="113"/>
      <c r="E571" s="107"/>
      <c r="F571" s="228"/>
      <c r="G571" s="109"/>
      <c r="H571" s="109"/>
      <c r="I571" s="110"/>
      <c r="J571" s="110"/>
      <c r="K571" s="110"/>
      <c r="L571" s="110"/>
      <c r="M571" s="110"/>
      <c r="N571" s="110"/>
      <c r="O571" s="110"/>
    </row>
    <row r="572">
      <c r="A572" s="227"/>
      <c r="B572" s="103"/>
      <c r="C572" s="103"/>
      <c r="D572" s="113"/>
      <c r="E572" s="107"/>
      <c r="F572" s="228"/>
      <c r="G572" s="109"/>
      <c r="H572" s="109"/>
      <c r="I572" s="110"/>
      <c r="J572" s="110"/>
      <c r="K572" s="110"/>
      <c r="L572" s="110"/>
      <c r="M572" s="110"/>
      <c r="N572" s="110"/>
      <c r="O572" s="110"/>
    </row>
    <row r="573">
      <c r="A573" s="227"/>
      <c r="B573" s="103"/>
      <c r="C573" s="103"/>
      <c r="D573" s="113"/>
      <c r="E573" s="107"/>
      <c r="F573" s="228"/>
      <c r="G573" s="109"/>
      <c r="H573" s="109"/>
      <c r="I573" s="110"/>
      <c r="J573" s="110"/>
      <c r="K573" s="110"/>
      <c r="L573" s="110"/>
      <c r="M573" s="110"/>
      <c r="N573" s="110"/>
      <c r="O573" s="110"/>
    </row>
    <row r="574">
      <c r="A574" s="227"/>
      <c r="B574" s="103"/>
      <c r="C574" s="103"/>
      <c r="D574" s="113"/>
      <c r="E574" s="107"/>
      <c r="F574" s="228"/>
      <c r="G574" s="109"/>
      <c r="H574" s="109"/>
      <c r="I574" s="110"/>
      <c r="J574" s="110"/>
      <c r="K574" s="110"/>
      <c r="L574" s="110"/>
      <c r="M574" s="110"/>
      <c r="N574" s="110"/>
      <c r="O574" s="110"/>
    </row>
    <row r="575">
      <c r="A575" s="227"/>
      <c r="B575" s="103"/>
      <c r="C575" s="103"/>
      <c r="D575" s="113"/>
      <c r="E575" s="107"/>
      <c r="F575" s="228"/>
      <c r="G575" s="109"/>
      <c r="H575" s="109"/>
      <c r="I575" s="110"/>
      <c r="J575" s="110"/>
      <c r="K575" s="110"/>
      <c r="L575" s="110"/>
      <c r="M575" s="110"/>
      <c r="N575" s="110"/>
      <c r="O575" s="110"/>
    </row>
    <row r="576">
      <c r="A576" s="227"/>
      <c r="B576" s="103"/>
      <c r="C576" s="103"/>
      <c r="D576" s="113"/>
      <c r="E576" s="107"/>
      <c r="F576" s="228"/>
      <c r="G576" s="109"/>
      <c r="H576" s="109"/>
      <c r="I576" s="110"/>
      <c r="J576" s="110"/>
      <c r="K576" s="110"/>
      <c r="L576" s="110"/>
      <c r="M576" s="110"/>
      <c r="N576" s="110"/>
      <c r="O576" s="110"/>
    </row>
    <row r="577">
      <c r="A577" s="227"/>
      <c r="B577" s="103"/>
      <c r="C577" s="103"/>
      <c r="D577" s="113"/>
      <c r="E577" s="107"/>
      <c r="F577" s="228"/>
      <c r="G577" s="109"/>
      <c r="H577" s="109"/>
      <c r="I577" s="110"/>
      <c r="J577" s="110"/>
      <c r="K577" s="110"/>
      <c r="L577" s="110"/>
      <c r="M577" s="110"/>
      <c r="N577" s="110"/>
      <c r="O577" s="110"/>
    </row>
    <row r="578">
      <c r="A578" s="227"/>
      <c r="B578" s="103"/>
      <c r="C578" s="103"/>
      <c r="D578" s="113"/>
      <c r="E578" s="107"/>
      <c r="F578" s="228"/>
      <c r="G578" s="109"/>
      <c r="H578" s="109"/>
      <c r="I578" s="110"/>
      <c r="J578" s="110"/>
      <c r="K578" s="110"/>
      <c r="L578" s="110"/>
      <c r="M578" s="110"/>
      <c r="N578" s="110"/>
      <c r="O578" s="110"/>
    </row>
    <row r="579">
      <c r="A579" s="227"/>
      <c r="B579" s="103"/>
      <c r="C579" s="103"/>
      <c r="D579" s="113"/>
      <c r="E579" s="107"/>
      <c r="F579" s="228"/>
      <c r="G579" s="109"/>
      <c r="H579" s="109"/>
      <c r="I579" s="110"/>
      <c r="J579" s="110"/>
      <c r="K579" s="110"/>
      <c r="L579" s="110"/>
      <c r="M579" s="110"/>
      <c r="N579" s="110"/>
      <c r="O579" s="110"/>
    </row>
    <row r="580">
      <c r="A580" s="227"/>
      <c r="B580" s="103"/>
      <c r="C580" s="103"/>
      <c r="D580" s="113"/>
      <c r="E580" s="107"/>
      <c r="F580" s="228"/>
      <c r="G580" s="109"/>
      <c r="H580" s="109"/>
      <c r="I580" s="110"/>
      <c r="J580" s="110"/>
      <c r="K580" s="110"/>
      <c r="L580" s="110"/>
      <c r="M580" s="110"/>
      <c r="N580" s="110"/>
      <c r="O580" s="110"/>
    </row>
    <row r="581">
      <c r="A581" s="227"/>
      <c r="B581" s="103"/>
      <c r="C581" s="103"/>
      <c r="D581" s="113"/>
      <c r="E581" s="107"/>
      <c r="F581" s="228"/>
      <c r="G581" s="109"/>
      <c r="H581" s="109"/>
      <c r="I581" s="110"/>
      <c r="J581" s="110"/>
      <c r="K581" s="110"/>
      <c r="L581" s="110"/>
      <c r="M581" s="110"/>
      <c r="N581" s="110"/>
      <c r="O581" s="110"/>
    </row>
    <row r="582">
      <c r="A582" s="227"/>
      <c r="B582" s="103"/>
      <c r="C582" s="103"/>
      <c r="D582" s="113"/>
      <c r="E582" s="107"/>
      <c r="F582" s="228"/>
      <c r="G582" s="109"/>
      <c r="H582" s="109"/>
      <c r="I582" s="110"/>
      <c r="J582" s="110"/>
      <c r="K582" s="110"/>
      <c r="L582" s="110"/>
      <c r="M582" s="110"/>
      <c r="N582" s="110"/>
      <c r="O582" s="110"/>
    </row>
    <row r="583">
      <c r="A583" s="227"/>
      <c r="B583" s="103"/>
      <c r="C583" s="103"/>
      <c r="D583" s="113"/>
      <c r="E583" s="107"/>
      <c r="F583" s="228"/>
      <c r="G583" s="109"/>
      <c r="H583" s="109"/>
      <c r="I583" s="110"/>
      <c r="J583" s="110"/>
      <c r="K583" s="110"/>
      <c r="L583" s="110"/>
      <c r="M583" s="110"/>
      <c r="N583" s="110"/>
      <c r="O583" s="110"/>
    </row>
    <row r="584">
      <c r="A584" s="227"/>
      <c r="B584" s="103"/>
      <c r="C584" s="103"/>
      <c r="D584" s="113"/>
      <c r="E584" s="107"/>
      <c r="F584" s="228"/>
      <c r="G584" s="109"/>
      <c r="H584" s="109"/>
      <c r="I584" s="110"/>
      <c r="J584" s="110"/>
      <c r="K584" s="110"/>
      <c r="L584" s="110"/>
      <c r="M584" s="110"/>
      <c r="N584" s="110"/>
      <c r="O584" s="110"/>
    </row>
    <row r="585">
      <c r="A585" s="227"/>
      <c r="B585" s="103"/>
      <c r="C585" s="103"/>
      <c r="D585" s="113"/>
      <c r="E585" s="107"/>
      <c r="F585" s="228"/>
      <c r="G585" s="109"/>
      <c r="H585" s="109"/>
      <c r="I585" s="110"/>
      <c r="J585" s="110"/>
      <c r="K585" s="110"/>
      <c r="L585" s="110"/>
      <c r="M585" s="110"/>
      <c r="N585" s="110"/>
      <c r="O585" s="110"/>
    </row>
    <row r="586">
      <c r="A586" s="227"/>
      <c r="B586" s="103"/>
      <c r="C586" s="103"/>
      <c r="D586" s="113"/>
      <c r="E586" s="107"/>
      <c r="F586" s="228"/>
      <c r="G586" s="109"/>
      <c r="H586" s="109"/>
      <c r="I586" s="110"/>
      <c r="J586" s="110"/>
      <c r="K586" s="110"/>
      <c r="L586" s="110"/>
      <c r="M586" s="110"/>
      <c r="N586" s="110"/>
      <c r="O586" s="110"/>
    </row>
    <row r="587">
      <c r="A587" s="227"/>
      <c r="B587" s="103"/>
      <c r="C587" s="103"/>
      <c r="D587" s="113"/>
      <c r="E587" s="107"/>
      <c r="F587" s="228"/>
      <c r="G587" s="109"/>
      <c r="H587" s="109"/>
      <c r="I587" s="110"/>
      <c r="J587" s="110"/>
      <c r="K587" s="110"/>
      <c r="L587" s="110"/>
      <c r="M587" s="110"/>
      <c r="N587" s="110"/>
      <c r="O587" s="110"/>
    </row>
    <row r="588">
      <c r="A588" s="227"/>
      <c r="B588" s="103"/>
      <c r="C588" s="103"/>
      <c r="D588" s="113"/>
      <c r="E588" s="107"/>
      <c r="F588" s="228"/>
      <c r="G588" s="109"/>
      <c r="H588" s="109"/>
      <c r="I588" s="110"/>
      <c r="J588" s="110"/>
      <c r="K588" s="110"/>
      <c r="L588" s="110"/>
      <c r="M588" s="110"/>
      <c r="N588" s="110"/>
      <c r="O588" s="110"/>
    </row>
    <row r="589">
      <c r="A589" s="227"/>
      <c r="B589" s="103"/>
      <c r="C589" s="103"/>
      <c r="D589" s="113"/>
      <c r="E589" s="107"/>
      <c r="F589" s="228"/>
      <c r="G589" s="109"/>
      <c r="H589" s="109"/>
      <c r="I589" s="110"/>
      <c r="J589" s="110"/>
      <c r="K589" s="110"/>
      <c r="L589" s="110"/>
      <c r="M589" s="110"/>
      <c r="N589" s="110"/>
      <c r="O589" s="110"/>
    </row>
    <row r="590">
      <c r="A590" s="227"/>
      <c r="B590" s="103"/>
      <c r="C590" s="103"/>
      <c r="D590" s="113"/>
      <c r="E590" s="107"/>
      <c r="F590" s="228"/>
      <c r="G590" s="109"/>
      <c r="H590" s="109"/>
      <c r="I590" s="110"/>
      <c r="J590" s="110"/>
      <c r="K590" s="110"/>
      <c r="L590" s="110"/>
      <c r="M590" s="110"/>
      <c r="N590" s="110"/>
      <c r="O590" s="110"/>
    </row>
    <row r="591">
      <c r="A591" s="227"/>
      <c r="B591" s="103"/>
      <c r="C591" s="103"/>
      <c r="D591" s="113"/>
      <c r="E591" s="107"/>
      <c r="F591" s="228"/>
      <c r="G591" s="109"/>
      <c r="H591" s="109"/>
      <c r="I591" s="110"/>
      <c r="J591" s="110"/>
      <c r="K591" s="110"/>
      <c r="L591" s="110"/>
      <c r="M591" s="110"/>
      <c r="N591" s="110"/>
      <c r="O591" s="110"/>
    </row>
    <row r="592">
      <c r="A592" s="227"/>
      <c r="B592" s="103"/>
      <c r="C592" s="103"/>
      <c r="D592" s="113"/>
      <c r="E592" s="107"/>
      <c r="F592" s="228"/>
      <c r="G592" s="109"/>
      <c r="H592" s="109"/>
      <c r="I592" s="110"/>
      <c r="J592" s="110"/>
      <c r="K592" s="110"/>
      <c r="L592" s="110"/>
      <c r="M592" s="110"/>
      <c r="N592" s="110"/>
      <c r="O592" s="110"/>
    </row>
    <row r="593">
      <c r="A593" s="227"/>
      <c r="B593" s="103"/>
      <c r="C593" s="103"/>
      <c r="D593" s="113"/>
      <c r="E593" s="107"/>
      <c r="F593" s="228"/>
      <c r="G593" s="109"/>
      <c r="H593" s="109"/>
      <c r="I593" s="110"/>
      <c r="J593" s="110"/>
      <c r="K593" s="110"/>
      <c r="L593" s="110"/>
      <c r="M593" s="110"/>
      <c r="N593" s="110"/>
      <c r="O593" s="110"/>
    </row>
    <row r="594">
      <c r="A594" s="227"/>
      <c r="B594" s="103"/>
      <c r="C594" s="103"/>
      <c r="D594" s="113"/>
      <c r="E594" s="107"/>
      <c r="F594" s="228"/>
      <c r="G594" s="109"/>
      <c r="H594" s="109"/>
      <c r="I594" s="110"/>
      <c r="J594" s="110"/>
      <c r="K594" s="110"/>
      <c r="L594" s="110"/>
      <c r="M594" s="110"/>
      <c r="N594" s="110"/>
      <c r="O594" s="110"/>
    </row>
    <row r="595">
      <c r="A595" s="227"/>
      <c r="B595" s="103"/>
      <c r="C595" s="103"/>
      <c r="D595" s="113"/>
      <c r="E595" s="107"/>
      <c r="F595" s="228"/>
      <c r="G595" s="109"/>
      <c r="H595" s="109"/>
      <c r="I595" s="110"/>
      <c r="J595" s="110"/>
      <c r="K595" s="110"/>
      <c r="L595" s="110"/>
      <c r="M595" s="110"/>
      <c r="N595" s="110"/>
      <c r="O595" s="110"/>
    </row>
    <row r="596">
      <c r="A596" s="227"/>
      <c r="B596" s="103"/>
      <c r="C596" s="103"/>
      <c r="D596" s="113"/>
      <c r="E596" s="107"/>
      <c r="F596" s="228"/>
      <c r="G596" s="109"/>
      <c r="H596" s="109"/>
      <c r="I596" s="110"/>
      <c r="J596" s="110"/>
      <c r="K596" s="110"/>
      <c r="L596" s="110"/>
      <c r="M596" s="110"/>
      <c r="N596" s="110"/>
      <c r="O596" s="110"/>
    </row>
    <row r="597">
      <c r="A597" s="227"/>
      <c r="B597" s="103"/>
      <c r="C597" s="103"/>
      <c r="D597" s="113"/>
      <c r="E597" s="107"/>
      <c r="F597" s="228"/>
      <c r="G597" s="109"/>
      <c r="H597" s="109"/>
      <c r="I597" s="110"/>
      <c r="J597" s="110"/>
      <c r="K597" s="110"/>
      <c r="L597" s="110"/>
      <c r="M597" s="110"/>
      <c r="N597" s="110"/>
      <c r="O597" s="110"/>
    </row>
    <row r="598">
      <c r="A598" s="227"/>
      <c r="B598" s="103"/>
      <c r="C598" s="103"/>
      <c r="D598" s="113"/>
      <c r="E598" s="107"/>
      <c r="F598" s="228"/>
      <c r="G598" s="109"/>
      <c r="H598" s="109"/>
      <c r="I598" s="110"/>
      <c r="J598" s="110"/>
      <c r="K598" s="110"/>
      <c r="L598" s="110"/>
      <c r="M598" s="110"/>
      <c r="N598" s="110"/>
      <c r="O598" s="110"/>
    </row>
    <row r="599">
      <c r="A599" s="227"/>
      <c r="B599" s="103"/>
      <c r="C599" s="103"/>
      <c r="D599" s="113"/>
      <c r="E599" s="107"/>
      <c r="F599" s="228"/>
      <c r="G599" s="109"/>
      <c r="H599" s="109"/>
      <c r="I599" s="110"/>
      <c r="J599" s="110"/>
      <c r="K599" s="110"/>
      <c r="L599" s="110"/>
      <c r="M599" s="110"/>
      <c r="N599" s="110"/>
      <c r="O599" s="110"/>
    </row>
    <row r="600">
      <c r="A600" s="227"/>
      <c r="B600" s="103"/>
      <c r="C600" s="103"/>
      <c r="D600" s="113"/>
      <c r="E600" s="107"/>
      <c r="F600" s="228"/>
      <c r="G600" s="109"/>
      <c r="H600" s="109"/>
      <c r="I600" s="110"/>
      <c r="J600" s="110"/>
      <c r="K600" s="110"/>
      <c r="L600" s="110"/>
      <c r="M600" s="110"/>
      <c r="N600" s="110"/>
      <c r="O600" s="110"/>
    </row>
    <row r="601">
      <c r="A601" s="227"/>
      <c r="B601" s="103"/>
      <c r="C601" s="103"/>
      <c r="D601" s="113"/>
      <c r="E601" s="107"/>
      <c r="F601" s="228"/>
      <c r="G601" s="109"/>
      <c r="H601" s="109"/>
      <c r="I601" s="110"/>
      <c r="J601" s="110"/>
      <c r="K601" s="110"/>
      <c r="L601" s="110"/>
      <c r="M601" s="110"/>
      <c r="N601" s="110"/>
      <c r="O601" s="110"/>
    </row>
    <row r="602">
      <c r="A602" s="227"/>
      <c r="B602" s="103"/>
      <c r="C602" s="103"/>
      <c r="D602" s="113"/>
      <c r="E602" s="107"/>
      <c r="F602" s="228"/>
      <c r="G602" s="109"/>
      <c r="H602" s="109"/>
      <c r="I602" s="110"/>
      <c r="J602" s="110"/>
      <c r="K602" s="110"/>
      <c r="L602" s="110"/>
      <c r="M602" s="110"/>
      <c r="N602" s="110"/>
      <c r="O602" s="110"/>
    </row>
    <row r="603">
      <c r="A603" s="227"/>
      <c r="B603" s="103"/>
      <c r="C603" s="103"/>
      <c r="D603" s="113"/>
      <c r="E603" s="107"/>
      <c r="F603" s="228"/>
      <c r="G603" s="109"/>
      <c r="H603" s="109"/>
      <c r="I603" s="110"/>
      <c r="J603" s="110"/>
      <c r="K603" s="110"/>
      <c r="L603" s="110"/>
      <c r="M603" s="110"/>
      <c r="N603" s="110"/>
      <c r="O603" s="110"/>
    </row>
    <row r="604">
      <c r="A604" s="227"/>
      <c r="B604" s="103"/>
      <c r="C604" s="103"/>
      <c r="D604" s="113"/>
      <c r="E604" s="107"/>
      <c r="F604" s="228"/>
      <c r="G604" s="109"/>
      <c r="H604" s="109"/>
      <c r="I604" s="110"/>
      <c r="J604" s="110"/>
      <c r="K604" s="110"/>
      <c r="L604" s="110"/>
      <c r="M604" s="110"/>
      <c r="N604" s="110"/>
      <c r="O604" s="110"/>
    </row>
    <row r="605">
      <c r="A605" s="227"/>
      <c r="B605" s="103"/>
      <c r="C605" s="103"/>
      <c r="D605" s="113"/>
      <c r="E605" s="107"/>
      <c r="F605" s="228"/>
      <c r="G605" s="109"/>
      <c r="H605" s="109"/>
      <c r="I605" s="110"/>
      <c r="J605" s="110"/>
      <c r="K605" s="110"/>
      <c r="L605" s="110"/>
      <c r="M605" s="110"/>
      <c r="N605" s="110"/>
      <c r="O605" s="110"/>
    </row>
    <row r="606">
      <c r="A606" s="227"/>
      <c r="B606" s="103"/>
      <c r="C606" s="103"/>
      <c r="D606" s="113"/>
      <c r="E606" s="107"/>
      <c r="F606" s="228"/>
      <c r="G606" s="109"/>
      <c r="H606" s="109"/>
      <c r="I606" s="110"/>
      <c r="J606" s="110"/>
      <c r="K606" s="110"/>
      <c r="L606" s="110"/>
      <c r="M606" s="110"/>
      <c r="N606" s="110"/>
      <c r="O606" s="110"/>
    </row>
    <row r="607">
      <c r="A607" s="227"/>
      <c r="B607" s="103"/>
      <c r="C607" s="103"/>
      <c r="D607" s="113"/>
      <c r="E607" s="107"/>
      <c r="F607" s="228"/>
      <c r="G607" s="109"/>
      <c r="H607" s="109"/>
      <c r="I607" s="110"/>
      <c r="J607" s="110"/>
      <c r="K607" s="110"/>
      <c r="L607" s="110"/>
      <c r="M607" s="110"/>
      <c r="N607" s="110"/>
      <c r="O607" s="110"/>
    </row>
    <row r="608">
      <c r="A608" s="227"/>
      <c r="B608" s="103"/>
      <c r="C608" s="103"/>
      <c r="D608" s="113"/>
      <c r="E608" s="107"/>
      <c r="F608" s="228"/>
      <c r="G608" s="109"/>
      <c r="H608" s="109"/>
      <c r="I608" s="110"/>
      <c r="J608" s="110"/>
      <c r="K608" s="110"/>
      <c r="L608" s="110"/>
      <c r="M608" s="110"/>
      <c r="N608" s="110"/>
      <c r="O608" s="110"/>
    </row>
    <row r="609">
      <c r="A609" s="227"/>
      <c r="B609" s="103"/>
      <c r="C609" s="103"/>
      <c r="D609" s="113"/>
      <c r="E609" s="107"/>
      <c r="F609" s="228"/>
      <c r="G609" s="109"/>
      <c r="H609" s="109"/>
      <c r="I609" s="110"/>
      <c r="J609" s="110"/>
      <c r="K609" s="110"/>
      <c r="L609" s="110"/>
      <c r="M609" s="110"/>
      <c r="N609" s="110"/>
      <c r="O609" s="110"/>
    </row>
    <row r="610">
      <c r="A610" s="227"/>
      <c r="B610" s="103"/>
      <c r="C610" s="103"/>
      <c r="D610" s="113"/>
      <c r="E610" s="107"/>
      <c r="F610" s="228"/>
      <c r="G610" s="109"/>
      <c r="H610" s="109"/>
      <c r="I610" s="110"/>
      <c r="J610" s="110"/>
      <c r="K610" s="110"/>
      <c r="L610" s="110"/>
      <c r="M610" s="110"/>
      <c r="N610" s="110"/>
      <c r="O610" s="110"/>
    </row>
    <row r="611">
      <c r="A611" s="227"/>
      <c r="B611" s="103"/>
      <c r="C611" s="103"/>
      <c r="D611" s="113"/>
      <c r="E611" s="107"/>
      <c r="F611" s="228"/>
      <c r="G611" s="109"/>
      <c r="H611" s="109"/>
      <c r="I611" s="110"/>
      <c r="J611" s="110"/>
      <c r="K611" s="110"/>
      <c r="L611" s="110"/>
      <c r="M611" s="110"/>
      <c r="N611" s="110"/>
      <c r="O611" s="110"/>
    </row>
    <row r="612">
      <c r="A612" s="227"/>
      <c r="B612" s="103"/>
      <c r="C612" s="103"/>
      <c r="D612" s="113"/>
      <c r="E612" s="107"/>
      <c r="F612" s="228"/>
      <c r="G612" s="109"/>
      <c r="H612" s="109"/>
      <c r="I612" s="110"/>
      <c r="J612" s="110"/>
      <c r="K612" s="110"/>
      <c r="L612" s="110"/>
      <c r="M612" s="110"/>
      <c r="N612" s="110"/>
      <c r="O612" s="110"/>
    </row>
    <row r="613">
      <c r="A613" s="227"/>
      <c r="B613" s="103"/>
      <c r="C613" s="103"/>
      <c r="D613" s="113"/>
      <c r="E613" s="107"/>
      <c r="F613" s="228"/>
      <c r="G613" s="109"/>
      <c r="H613" s="109"/>
      <c r="I613" s="110"/>
      <c r="J613" s="110"/>
      <c r="K613" s="110"/>
      <c r="L613" s="110"/>
      <c r="M613" s="110"/>
      <c r="N613" s="110"/>
      <c r="O613" s="110"/>
    </row>
    <row r="614">
      <c r="A614" s="227"/>
      <c r="B614" s="103"/>
      <c r="C614" s="103"/>
      <c r="D614" s="113"/>
      <c r="E614" s="107"/>
      <c r="F614" s="228"/>
      <c r="G614" s="109"/>
      <c r="H614" s="109"/>
      <c r="I614" s="110"/>
      <c r="J614" s="110"/>
      <c r="K614" s="110"/>
      <c r="L614" s="110"/>
      <c r="M614" s="110"/>
      <c r="N614" s="110"/>
      <c r="O614" s="110"/>
    </row>
    <row r="615">
      <c r="A615" s="227"/>
      <c r="B615" s="103"/>
      <c r="C615" s="103"/>
      <c r="D615" s="113"/>
      <c r="E615" s="107"/>
      <c r="F615" s="228"/>
      <c r="G615" s="109"/>
      <c r="H615" s="109"/>
      <c r="I615" s="110"/>
      <c r="J615" s="110"/>
      <c r="K615" s="110"/>
      <c r="L615" s="110"/>
      <c r="M615" s="110"/>
      <c r="N615" s="110"/>
      <c r="O615" s="110"/>
    </row>
    <row r="616">
      <c r="A616" s="227"/>
      <c r="B616" s="103"/>
      <c r="C616" s="103"/>
      <c r="D616" s="113"/>
      <c r="E616" s="107"/>
      <c r="F616" s="228"/>
      <c r="G616" s="109"/>
      <c r="H616" s="109"/>
      <c r="I616" s="110"/>
      <c r="J616" s="110"/>
      <c r="K616" s="110"/>
      <c r="L616" s="110"/>
      <c r="M616" s="110"/>
      <c r="N616" s="110"/>
      <c r="O616" s="110"/>
    </row>
    <row r="617">
      <c r="A617" s="227"/>
      <c r="B617" s="103"/>
      <c r="C617" s="103"/>
      <c r="D617" s="113"/>
      <c r="E617" s="107"/>
      <c r="F617" s="228"/>
      <c r="G617" s="109"/>
      <c r="H617" s="109"/>
      <c r="I617" s="110"/>
      <c r="J617" s="110"/>
      <c r="K617" s="110"/>
      <c r="L617" s="110"/>
      <c r="M617" s="110"/>
      <c r="N617" s="110"/>
      <c r="O617" s="110"/>
    </row>
    <row r="618">
      <c r="A618" s="227"/>
      <c r="B618" s="103"/>
      <c r="C618" s="103"/>
      <c r="D618" s="113"/>
      <c r="E618" s="107"/>
      <c r="F618" s="228"/>
      <c r="G618" s="109"/>
      <c r="H618" s="109"/>
      <c r="I618" s="110"/>
      <c r="J618" s="110"/>
      <c r="K618" s="110"/>
      <c r="L618" s="110"/>
      <c r="M618" s="110"/>
      <c r="N618" s="110"/>
      <c r="O618" s="110"/>
    </row>
    <row r="619">
      <c r="A619" s="227"/>
      <c r="B619" s="103"/>
      <c r="C619" s="103"/>
      <c r="D619" s="113"/>
      <c r="E619" s="107"/>
      <c r="F619" s="228"/>
      <c r="G619" s="109"/>
      <c r="H619" s="109"/>
      <c r="I619" s="110"/>
      <c r="J619" s="110"/>
      <c r="K619" s="110"/>
      <c r="L619" s="110"/>
      <c r="M619" s="110"/>
      <c r="N619" s="110"/>
      <c r="O619" s="110"/>
    </row>
    <row r="620">
      <c r="A620" s="227"/>
      <c r="B620" s="103"/>
      <c r="C620" s="103"/>
      <c r="D620" s="113"/>
      <c r="E620" s="107"/>
      <c r="F620" s="228"/>
      <c r="G620" s="109"/>
      <c r="H620" s="109"/>
      <c r="I620" s="110"/>
      <c r="J620" s="110"/>
      <c r="K620" s="110"/>
      <c r="L620" s="110"/>
      <c r="M620" s="110"/>
      <c r="N620" s="110"/>
      <c r="O620" s="110"/>
    </row>
    <row r="621">
      <c r="A621" s="227"/>
      <c r="B621" s="103"/>
      <c r="C621" s="103"/>
      <c r="D621" s="113"/>
      <c r="E621" s="107"/>
      <c r="F621" s="228"/>
      <c r="G621" s="109"/>
      <c r="H621" s="109"/>
      <c r="I621" s="110"/>
      <c r="J621" s="110"/>
      <c r="K621" s="110"/>
      <c r="L621" s="110"/>
      <c r="M621" s="110"/>
      <c r="N621" s="110"/>
      <c r="O621" s="110"/>
    </row>
    <row r="622">
      <c r="A622" s="227"/>
      <c r="B622" s="103"/>
      <c r="C622" s="103"/>
      <c r="D622" s="113"/>
      <c r="E622" s="107"/>
      <c r="F622" s="228"/>
      <c r="G622" s="109"/>
      <c r="H622" s="109"/>
      <c r="I622" s="110"/>
      <c r="J622" s="110"/>
      <c r="K622" s="110"/>
      <c r="L622" s="110"/>
      <c r="M622" s="110"/>
      <c r="N622" s="110"/>
      <c r="O622" s="110"/>
    </row>
    <row r="623">
      <c r="A623" s="227"/>
      <c r="B623" s="103"/>
      <c r="C623" s="103"/>
      <c r="D623" s="113"/>
      <c r="E623" s="107"/>
      <c r="F623" s="228"/>
      <c r="G623" s="109"/>
      <c r="H623" s="109"/>
      <c r="I623" s="110"/>
      <c r="J623" s="110"/>
      <c r="K623" s="110"/>
      <c r="L623" s="110"/>
      <c r="M623" s="110"/>
      <c r="N623" s="110"/>
      <c r="O623" s="110"/>
    </row>
    <row r="624">
      <c r="A624" s="227"/>
      <c r="B624" s="103"/>
      <c r="C624" s="103"/>
      <c r="D624" s="113"/>
      <c r="E624" s="107"/>
      <c r="F624" s="228"/>
      <c r="G624" s="109"/>
      <c r="H624" s="109"/>
      <c r="I624" s="110"/>
      <c r="J624" s="110"/>
      <c r="K624" s="110"/>
      <c r="L624" s="110"/>
      <c r="M624" s="110"/>
      <c r="N624" s="110"/>
      <c r="O624" s="110"/>
    </row>
    <row r="625">
      <c r="A625" s="227"/>
      <c r="B625" s="103"/>
      <c r="C625" s="103"/>
      <c r="D625" s="113"/>
      <c r="E625" s="107"/>
      <c r="F625" s="228"/>
      <c r="G625" s="109"/>
      <c r="H625" s="109"/>
      <c r="I625" s="110"/>
      <c r="J625" s="110"/>
      <c r="K625" s="110"/>
      <c r="L625" s="110"/>
      <c r="M625" s="110"/>
      <c r="N625" s="110"/>
      <c r="O625" s="110"/>
    </row>
    <row r="626">
      <c r="A626" s="227"/>
      <c r="B626" s="103"/>
      <c r="C626" s="103"/>
      <c r="D626" s="113"/>
      <c r="E626" s="107"/>
      <c r="F626" s="228"/>
      <c r="G626" s="109"/>
      <c r="H626" s="109"/>
      <c r="I626" s="110"/>
      <c r="J626" s="110"/>
      <c r="K626" s="110"/>
      <c r="L626" s="110"/>
      <c r="M626" s="110"/>
      <c r="N626" s="110"/>
      <c r="O626" s="110"/>
    </row>
    <row r="627">
      <c r="A627" s="227"/>
      <c r="B627" s="103"/>
      <c r="C627" s="103"/>
      <c r="D627" s="113"/>
      <c r="E627" s="107"/>
      <c r="F627" s="228"/>
      <c r="G627" s="109"/>
      <c r="H627" s="109"/>
      <c r="I627" s="110"/>
      <c r="J627" s="110"/>
      <c r="K627" s="110"/>
      <c r="L627" s="110"/>
      <c r="M627" s="110"/>
      <c r="N627" s="110"/>
      <c r="O627" s="110"/>
    </row>
    <row r="628">
      <c r="A628" s="227"/>
      <c r="B628" s="103"/>
      <c r="C628" s="103"/>
      <c r="D628" s="113"/>
      <c r="E628" s="107"/>
      <c r="F628" s="228"/>
      <c r="G628" s="109"/>
      <c r="H628" s="109"/>
      <c r="I628" s="110"/>
      <c r="J628" s="110"/>
      <c r="K628" s="110"/>
      <c r="L628" s="110"/>
      <c r="M628" s="110"/>
      <c r="N628" s="110"/>
      <c r="O628" s="110"/>
    </row>
    <row r="629">
      <c r="A629" s="227"/>
      <c r="B629" s="103"/>
      <c r="C629" s="103"/>
      <c r="D629" s="113"/>
      <c r="E629" s="107"/>
      <c r="F629" s="228"/>
      <c r="G629" s="109"/>
      <c r="H629" s="109"/>
      <c r="I629" s="110"/>
      <c r="J629" s="110"/>
      <c r="K629" s="110"/>
      <c r="L629" s="110"/>
      <c r="M629" s="110"/>
      <c r="N629" s="110"/>
      <c r="O629" s="110"/>
    </row>
    <row r="630">
      <c r="A630" s="227"/>
      <c r="B630" s="103"/>
      <c r="C630" s="103"/>
      <c r="D630" s="113"/>
      <c r="E630" s="107"/>
      <c r="F630" s="228"/>
      <c r="G630" s="109"/>
      <c r="H630" s="109"/>
      <c r="I630" s="110"/>
      <c r="J630" s="110"/>
      <c r="K630" s="110"/>
      <c r="L630" s="110"/>
      <c r="M630" s="110"/>
      <c r="N630" s="110"/>
      <c r="O630" s="110"/>
    </row>
    <row r="631">
      <c r="A631" s="227"/>
      <c r="B631" s="103"/>
      <c r="C631" s="103"/>
      <c r="D631" s="113"/>
      <c r="E631" s="107"/>
      <c r="F631" s="228"/>
      <c r="G631" s="109"/>
      <c r="H631" s="109"/>
      <c r="I631" s="110"/>
      <c r="J631" s="110"/>
      <c r="K631" s="110"/>
      <c r="L631" s="110"/>
      <c r="M631" s="110"/>
      <c r="N631" s="110"/>
      <c r="O631" s="110"/>
    </row>
    <row r="632">
      <c r="A632" s="227"/>
      <c r="B632" s="103"/>
      <c r="C632" s="103"/>
      <c r="D632" s="113"/>
      <c r="E632" s="107"/>
      <c r="F632" s="228"/>
      <c r="G632" s="109"/>
      <c r="H632" s="109"/>
      <c r="I632" s="110"/>
      <c r="J632" s="110"/>
      <c r="K632" s="110"/>
      <c r="L632" s="110"/>
      <c r="M632" s="110"/>
      <c r="N632" s="110"/>
      <c r="O632" s="110"/>
    </row>
    <row r="633">
      <c r="A633" s="227"/>
      <c r="B633" s="103"/>
      <c r="C633" s="103"/>
      <c r="D633" s="113"/>
      <c r="E633" s="107"/>
      <c r="F633" s="228"/>
      <c r="G633" s="109"/>
      <c r="H633" s="109"/>
      <c r="I633" s="110"/>
      <c r="J633" s="110"/>
      <c r="K633" s="110"/>
      <c r="L633" s="110"/>
      <c r="M633" s="110"/>
      <c r="N633" s="110"/>
      <c r="O633" s="110"/>
    </row>
    <row r="634">
      <c r="A634" s="227"/>
      <c r="B634" s="103"/>
      <c r="C634" s="103"/>
      <c r="D634" s="113"/>
      <c r="E634" s="107"/>
      <c r="F634" s="228"/>
      <c r="G634" s="109"/>
      <c r="H634" s="109"/>
      <c r="I634" s="110"/>
      <c r="J634" s="110"/>
      <c r="K634" s="110"/>
      <c r="L634" s="110"/>
      <c r="M634" s="110"/>
      <c r="N634" s="110"/>
      <c r="O634" s="110"/>
    </row>
    <row r="635">
      <c r="A635" s="227"/>
      <c r="B635" s="103"/>
      <c r="C635" s="103"/>
      <c r="D635" s="113"/>
      <c r="E635" s="107"/>
      <c r="F635" s="228"/>
      <c r="G635" s="109"/>
      <c r="H635" s="109"/>
      <c r="I635" s="110"/>
      <c r="J635" s="110"/>
      <c r="K635" s="110"/>
      <c r="L635" s="110"/>
      <c r="M635" s="110"/>
      <c r="N635" s="110"/>
      <c r="O635" s="110"/>
    </row>
    <row r="636">
      <c r="A636" s="227"/>
      <c r="B636" s="103"/>
      <c r="C636" s="103"/>
      <c r="D636" s="113"/>
      <c r="E636" s="107"/>
      <c r="F636" s="228"/>
      <c r="G636" s="109"/>
      <c r="H636" s="109"/>
      <c r="I636" s="110"/>
      <c r="J636" s="110"/>
      <c r="K636" s="110"/>
      <c r="L636" s="110"/>
      <c r="M636" s="110"/>
      <c r="N636" s="110"/>
      <c r="O636" s="110"/>
    </row>
    <row r="637">
      <c r="A637" s="227"/>
      <c r="B637" s="103"/>
      <c r="C637" s="103"/>
      <c r="D637" s="113"/>
      <c r="E637" s="107"/>
      <c r="F637" s="228"/>
      <c r="G637" s="109"/>
      <c r="H637" s="109"/>
      <c r="I637" s="110"/>
      <c r="J637" s="110"/>
      <c r="K637" s="110"/>
      <c r="L637" s="110"/>
      <c r="M637" s="110"/>
      <c r="N637" s="110"/>
      <c r="O637" s="110"/>
    </row>
    <row r="638">
      <c r="A638" s="227"/>
      <c r="B638" s="103"/>
      <c r="C638" s="103"/>
      <c r="D638" s="113"/>
      <c r="E638" s="107"/>
      <c r="F638" s="228"/>
      <c r="G638" s="109"/>
      <c r="H638" s="109"/>
      <c r="I638" s="110"/>
      <c r="J638" s="110"/>
      <c r="K638" s="110"/>
      <c r="L638" s="110"/>
      <c r="M638" s="110"/>
      <c r="N638" s="110"/>
      <c r="O638" s="110"/>
    </row>
    <row r="639">
      <c r="A639" s="227"/>
      <c r="B639" s="103"/>
      <c r="C639" s="103"/>
      <c r="D639" s="113"/>
      <c r="E639" s="107"/>
      <c r="F639" s="228"/>
      <c r="G639" s="109"/>
      <c r="H639" s="109"/>
      <c r="I639" s="110"/>
      <c r="J639" s="110"/>
      <c r="K639" s="110"/>
      <c r="L639" s="110"/>
      <c r="M639" s="110"/>
      <c r="N639" s="110"/>
      <c r="O639" s="110"/>
    </row>
    <row r="640">
      <c r="A640" s="227"/>
      <c r="B640" s="103"/>
      <c r="C640" s="103"/>
      <c r="D640" s="113"/>
      <c r="E640" s="107"/>
      <c r="F640" s="228"/>
      <c r="G640" s="109"/>
      <c r="H640" s="109"/>
      <c r="I640" s="110"/>
      <c r="J640" s="110"/>
      <c r="K640" s="110"/>
      <c r="L640" s="110"/>
      <c r="M640" s="110"/>
      <c r="N640" s="110"/>
      <c r="O640" s="110"/>
    </row>
    <row r="641">
      <c r="A641" s="227"/>
      <c r="B641" s="103"/>
      <c r="C641" s="103"/>
      <c r="D641" s="113"/>
      <c r="E641" s="107"/>
      <c r="F641" s="228"/>
      <c r="G641" s="109"/>
      <c r="H641" s="109"/>
      <c r="I641" s="110"/>
      <c r="J641" s="110"/>
      <c r="K641" s="110"/>
      <c r="L641" s="110"/>
      <c r="M641" s="110"/>
      <c r="N641" s="110"/>
      <c r="O641" s="110"/>
    </row>
    <row r="642">
      <c r="A642" s="227"/>
      <c r="B642" s="103"/>
      <c r="C642" s="103"/>
      <c r="D642" s="113"/>
      <c r="E642" s="107"/>
      <c r="F642" s="228"/>
      <c r="G642" s="109"/>
      <c r="H642" s="109"/>
      <c r="I642" s="110"/>
      <c r="J642" s="110"/>
      <c r="K642" s="110"/>
      <c r="L642" s="110"/>
      <c r="M642" s="110"/>
      <c r="N642" s="110"/>
      <c r="O642" s="110"/>
    </row>
    <row r="643">
      <c r="A643" s="227"/>
      <c r="B643" s="103"/>
      <c r="C643" s="103"/>
      <c r="D643" s="113"/>
      <c r="E643" s="107"/>
      <c r="F643" s="228"/>
      <c r="G643" s="109"/>
      <c r="H643" s="109"/>
      <c r="I643" s="110"/>
      <c r="J643" s="110"/>
      <c r="K643" s="110"/>
      <c r="L643" s="110"/>
      <c r="M643" s="110"/>
      <c r="N643" s="110"/>
      <c r="O643" s="110"/>
    </row>
    <row r="644">
      <c r="A644" s="227"/>
      <c r="B644" s="103"/>
      <c r="C644" s="103"/>
      <c r="D644" s="113"/>
      <c r="E644" s="107"/>
      <c r="F644" s="228"/>
      <c r="G644" s="109"/>
      <c r="H644" s="109"/>
      <c r="I644" s="110"/>
      <c r="J644" s="110"/>
      <c r="K644" s="110"/>
      <c r="L644" s="110"/>
      <c r="M644" s="110"/>
      <c r="N644" s="110"/>
      <c r="O644" s="110"/>
    </row>
    <row r="645">
      <c r="A645" s="227"/>
      <c r="B645" s="103"/>
      <c r="C645" s="103"/>
      <c r="D645" s="113"/>
      <c r="E645" s="107"/>
      <c r="F645" s="228"/>
      <c r="G645" s="109"/>
      <c r="H645" s="109"/>
      <c r="I645" s="110"/>
      <c r="J645" s="110"/>
      <c r="K645" s="110"/>
      <c r="L645" s="110"/>
      <c r="M645" s="110"/>
      <c r="N645" s="110"/>
      <c r="O645" s="110"/>
    </row>
    <row r="646">
      <c r="A646" s="227"/>
      <c r="B646" s="103"/>
      <c r="C646" s="103"/>
      <c r="D646" s="113"/>
      <c r="E646" s="107"/>
      <c r="F646" s="228"/>
      <c r="G646" s="109"/>
      <c r="H646" s="109"/>
      <c r="I646" s="110"/>
      <c r="J646" s="110"/>
      <c r="K646" s="110"/>
      <c r="L646" s="110"/>
      <c r="M646" s="110"/>
      <c r="N646" s="110"/>
      <c r="O646" s="110"/>
    </row>
    <row r="647">
      <c r="A647" s="227"/>
      <c r="B647" s="103"/>
      <c r="C647" s="103"/>
      <c r="D647" s="113"/>
      <c r="E647" s="107"/>
      <c r="F647" s="228"/>
      <c r="G647" s="109"/>
      <c r="H647" s="109"/>
      <c r="I647" s="110"/>
      <c r="J647" s="110"/>
      <c r="K647" s="110"/>
      <c r="L647" s="110"/>
      <c r="M647" s="110"/>
      <c r="N647" s="110"/>
      <c r="O647" s="110"/>
    </row>
    <row r="648">
      <c r="A648" s="227"/>
      <c r="B648" s="103"/>
      <c r="C648" s="103"/>
      <c r="D648" s="113"/>
      <c r="E648" s="107"/>
      <c r="F648" s="228"/>
      <c r="G648" s="109"/>
      <c r="H648" s="109"/>
      <c r="I648" s="110"/>
      <c r="J648" s="110"/>
      <c r="K648" s="110"/>
      <c r="L648" s="110"/>
      <c r="M648" s="110"/>
      <c r="N648" s="110"/>
      <c r="O648" s="110"/>
    </row>
    <row r="649">
      <c r="A649" s="227"/>
      <c r="B649" s="103"/>
      <c r="C649" s="103"/>
      <c r="D649" s="113"/>
      <c r="E649" s="107"/>
      <c r="F649" s="228"/>
      <c r="G649" s="109"/>
      <c r="H649" s="109"/>
      <c r="I649" s="110"/>
      <c r="J649" s="110"/>
      <c r="K649" s="110"/>
      <c r="L649" s="110"/>
      <c r="M649" s="110"/>
      <c r="N649" s="110"/>
      <c r="O649" s="110"/>
    </row>
    <row r="650">
      <c r="A650" s="227"/>
      <c r="B650" s="103"/>
      <c r="C650" s="103"/>
      <c r="D650" s="113"/>
      <c r="E650" s="107"/>
      <c r="F650" s="228"/>
      <c r="G650" s="109"/>
      <c r="H650" s="109"/>
      <c r="I650" s="110"/>
      <c r="J650" s="110"/>
      <c r="K650" s="110"/>
      <c r="L650" s="110"/>
      <c r="M650" s="110"/>
      <c r="N650" s="110"/>
      <c r="O650" s="110"/>
    </row>
    <row r="651">
      <c r="A651" s="227"/>
      <c r="B651" s="103"/>
      <c r="C651" s="103"/>
      <c r="D651" s="113"/>
      <c r="E651" s="107"/>
      <c r="F651" s="228"/>
      <c r="G651" s="109"/>
      <c r="H651" s="109"/>
      <c r="I651" s="110"/>
      <c r="J651" s="110"/>
      <c r="K651" s="110"/>
      <c r="L651" s="110"/>
      <c r="M651" s="110"/>
      <c r="N651" s="110"/>
      <c r="O651" s="110"/>
    </row>
    <row r="652">
      <c r="A652" s="227"/>
      <c r="B652" s="103"/>
      <c r="C652" s="103"/>
      <c r="D652" s="113"/>
      <c r="E652" s="107"/>
      <c r="F652" s="228"/>
      <c r="G652" s="109"/>
      <c r="H652" s="109"/>
      <c r="I652" s="110"/>
      <c r="J652" s="110"/>
      <c r="K652" s="110"/>
      <c r="L652" s="110"/>
      <c r="M652" s="110"/>
      <c r="N652" s="110"/>
      <c r="O652" s="110"/>
    </row>
    <row r="653">
      <c r="A653" s="227"/>
      <c r="B653" s="103"/>
      <c r="C653" s="103"/>
      <c r="D653" s="113"/>
      <c r="E653" s="107"/>
      <c r="F653" s="228"/>
      <c r="G653" s="109"/>
      <c r="H653" s="109"/>
      <c r="I653" s="110"/>
      <c r="J653" s="110"/>
      <c r="K653" s="110"/>
      <c r="L653" s="110"/>
      <c r="M653" s="110"/>
      <c r="N653" s="110"/>
      <c r="O653" s="110"/>
    </row>
    <row r="654">
      <c r="A654" s="227"/>
      <c r="B654" s="103"/>
      <c r="C654" s="103"/>
      <c r="D654" s="113"/>
      <c r="E654" s="107"/>
      <c r="F654" s="228"/>
      <c r="G654" s="109"/>
      <c r="H654" s="109"/>
      <c r="I654" s="110"/>
      <c r="J654" s="110"/>
      <c r="K654" s="110"/>
      <c r="L654" s="110"/>
      <c r="M654" s="110"/>
      <c r="N654" s="110"/>
      <c r="O654" s="110"/>
    </row>
    <row r="655">
      <c r="A655" s="227"/>
      <c r="B655" s="103"/>
      <c r="C655" s="103"/>
      <c r="D655" s="113"/>
      <c r="E655" s="107"/>
      <c r="F655" s="228"/>
      <c r="G655" s="109"/>
      <c r="H655" s="109"/>
      <c r="I655" s="110"/>
      <c r="J655" s="110"/>
      <c r="K655" s="110"/>
      <c r="L655" s="110"/>
      <c r="M655" s="110"/>
      <c r="N655" s="110"/>
      <c r="O655" s="110"/>
    </row>
    <row r="656">
      <c r="A656" s="227"/>
      <c r="B656" s="103"/>
      <c r="C656" s="103"/>
      <c r="D656" s="113"/>
      <c r="E656" s="107"/>
      <c r="F656" s="228"/>
      <c r="G656" s="109"/>
      <c r="H656" s="109"/>
      <c r="I656" s="110"/>
      <c r="J656" s="110"/>
      <c r="K656" s="110"/>
      <c r="L656" s="110"/>
      <c r="M656" s="110"/>
      <c r="N656" s="110"/>
      <c r="O656" s="110"/>
    </row>
    <row r="657">
      <c r="A657" s="227"/>
      <c r="B657" s="103"/>
      <c r="C657" s="103"/>
      <c r="D657" s="113"/>
      <c r="E657" s="107"/>
      <c r="F657" s="228"/>
      <c r="G657" s="109"/>
      <c r="H657" s="109"/>
      <c r="I657" s="110"/>
      <c r="J657" s="110"/>
      <c r="K657" s="110"/>
      <c r="L657" s="110"/>
      <c r="M657" s="110"/>
      <c r="N657" s="110"/>
      <c r="O657" s="110"/>
    </row>
    <row r="658">
      <c r="A658" s="227"/>
      <c r="B658" s="103"/>
      <c r="C658" s="103"/>
      <c r="D658" s="113"/>
      <c r="E658" s="107"/>
      <c r="F658" s="228"/>
      <c r="G658" s="109"/>
      <c r="H658" s="109"/>
      <c r="I658" s="110"/>
      <c r="J658" s="110"/>
      <c r="K658" s="110"/>
      <c r="L658" s="110"/>
      <c r="M658" s="110"/>
      <c r="N658" s="110"/>
      <c r="O658" s="110"/>
    </row>
    <row r="659">
      <c r="A659" s="227"/>
      <c r="B659" s="103"/>
      <c r="C659" s="103"/>
      <c r="D659" s="113"/>
      <c r="E659" s="107"/>
      <c r="F659" s="228"/>
      <c r="G659" s="109"/>
      <c r="H659" s="109"/>
      <c r="I659" s="110"/>
      <c r="J659" s="110"/>
      <c r="K659" s="110"/>
      <c r="L659" s="110"/>
      <c r="M659" s="110"/>
      <c r="N659" s="110"/>
      <c r="O659" s="110"/>
    </row>
    <row r="660">
      <c r="A660" s="227"/>
      <c r="B660" s="103"/>
      <c r="C660" s="103"/>
      <c r="D660" s="113"/>
      <c r="E660" s="107"/>
      <c r="F660" s="228"/>
      <c r="G660" s="109"/>
      <c r="H660" s="109"/>
      <c r="I660" s="110"/>
      <c r="J660" s="110"/>
      <c r="K660" s="110"/>
      <c r="L660" s="110"/>
      <c r="M660" s="110"/>
      <c r="N660" s="110"/>
      <c r="O660" s="110"/>
    </row>
    <row r="661">
      <c r="A661" s="227"/>
      <c r="B661" s="103"/>
      <c r="C661" s="103"/>
      <c r="D661" s="113"/>
      <c r="E661" s="107"/>
      <c r="F661" s="228"/>
      <c r="G661" s="109"/>
      <c r="H661" s="109"/>
      <c r="I661" s="110"/>
      <c r="J661" s="110"/>
      <c r="K661" s="110"/>
      <c r="L661" s="110"/>
      <c r="M661" s="110"/>
      <c r="N661" s="110"/>
      <c r="O661" s="110"/>
    </row>
    <row r="662">
      <c r="A662" s="227"/>
      <c r="B662" s="103"/>
      <c r="C662" s="103"/>
      <c r="D662" s="113"/>
      <c r="E662" s="107"/>
      <c r="F662" s="228"/>
      <c r="G662" s="109"/>
      <c r="H662" s="109"/>
      <c r="I662" s="110"/>
      <c r="J662" s="110"/>
      <c r="K662" s="110"/>
      <c r="L662" s="110"/>
      <c r="M662" s="110"/>
      <c r="N662" s="110"/>
      <c r="O662" s="110"/>
    </row>
    <row r="663">
      <c r="A663" s="227"/>
      <c r="B663" s="103"/>
      <c r="C663" s="103"/>
      <c r="D663" s="113"/>
      <c r="E663" s="107"/>
      <c r="F663" s="228"/>
      <c r="G663" s="109"/>
      <c r="H663" s="109"/>
      <c r="I663" s="110"/>
      <c r="J663" s="110"/>
      <c r="K663" s="110"/>
      <c r="L663" s="110"/>
      <c r="M663" s="110"/>
      <c r="N663" s="110"/>
      <c r="O663" s="110"/>
    </row>
    <row r="664">
      <c r="A664" s="227"/>
      <c r="B664" s="103"/>
      <c r="C664" s="103"/>
      <c r="D664" s="113"/>
      <c r="E664" s="107"/>
      <c r="F664" s="228"/>
      <c r="G664" s="109"/>
      <c r="H664" s="109"/>
      <c r="I664" s="110"/>
      <c r="J664" s="110"/>
      <c r="K664" s="110"/>
      <c r="L664" s="110"/>
      <c r="M664" s="110"/>
      <c r="N664" s="110"/>
      <c r="O664" s="110"/>
    </row>
    <row r="665">
      <c r="A665" s="227"/>
      <c r="B665" s="103"/>
      <c r="C665" s="103"/>
      <c r="D665" s="113"/>
      <c r="E665" s="107"/>
      <c r="F665" s="228"/>
      <c r="G665" s="109"/>
      <c r="H665" s="109"/>
      <c r="I665" s="110"/>
      <c r="J665" s="110"/>
      <c r="K665" s="110"/>
      <c r="L665" s="110"/>
      <c r="M665" s="110"/>
      <c r="N665" s="110"/>
      <c r="O665" s="110"/>
    </row>
    <row r="666">
      <c r="A666" s="227"/>
      <c r="B666" s="103"/>
      <c r="C666" s="103"/>
      <c r="D666" s="113"/>
      <c r="E666" s="107"/>
      <c r="F666" s="228"/>
      <c r="G666" s="109"/>
      <c r="H666" s="109"/>
      <c r="I666" s="110"/>
      <c r="J666" s="110"/>
      <c r="K666" s="110"/>
      <c r="L666" s="110"/>
      <c r="M666" s="110"/>
      <c r="N666" s="110"/>
      <c r="O666" s="110"/>
    </row>
    <row r="667">
      <c r="A667" s="227"/>
      <c r="B667" s="103"/>
      <c r="C667" s="103"/>
      <c r="D667" s="113"/>
      <c r="E667" s="107"/>
      <c r="F667" s="228"/>
      <c r="G667" s="109"/>
      <c r="H667" s="109"/>
      <c r="I667" s="110"/>
      <c r="J667" s="110"/>
      <c r="K667" s="110"/>
      <c r="L667" s="110"/>
      <c r="M667" s="110"/>
      <c r="N667" s="110"/>
      <c r="O667" s="110"/>
    </row>
    <row r="668">
      <c r="A668" s="227"/>
      <c r="B668" s="103"/>
      <c r="C668" s="103"/>
      <c r="D668" s="113"/>
      <c r="E668" s="107"/>
      <c r="F668" s="228"/>
      <c r="G668" s="109"/>
      <c r="H668" s="109"/>
      <c r="I668" s="110"/>
      <c r="J668" s="110"/>
      <c r="K668" s="110"/>
      <c r="L668" s="110"/>
      <c r="M668" s="110"/>
      <c r="N668" s="110"/>
      <c r="O668" s="110"/>
    </row>
    <row r="669">
      <c r="A669" s="227"/>
      <c r="B669" s="103"/>
      <c r="C669" s="103"/>
      <c r="D669" s="113"/>
      <c r="E669" s="107"/>
      <c r="F669" s="228"/>
      <c r="G669" s="109"/>
      <c r="H669" s="109"/>
      <c r="I669" s="110"/>
      <c r="J669" s="110"/>
      <c r="K669" s="110"/>
      <c r="L669" s="110"/>
      <c r="M669" s="110"/>
      <c r="N669" s="110"/>
      <c r="O669" s="110"/>
    </row>
    <row r="670">
      <c r="A670" s="227"/>
      <c r="B670" s="103"/>
      <c r="C670" s="103"/>
      <c r="D670" s="113"/>
      <c r="E670" s="107"/>
      <c r="F670" s="228"/>
      <c r="G670" s="109"/>
      <c r="H670" s="109"/>
      <c r="I670" s="110"/>
      <c r="J670" s="110"/>
      <c r="K670" s="110"/>
      <c r="L670" s="110"/>
      <c r="M670" s="110"/>
      <c r="N670" s="110"/>
      <c r="O670" s="110"/>
    </row>
    <row r="671">
      <c r="A671" s="227"/>
      <c r="B671" s="103"/>
      <c r="C671" s="103"/>
      <c r="D671" s="113"/>
      <c r="E671" s="107"/>
      <c r="F671" s="228"/>
      <c r="G671" s="109"/>
      <c r="H671" s="109"/>
      <c r="I671" s="110"/>
      <c r="J671" s="110"/>
      <c r="K671" s="110"/>
      <c r="L671" s="110"/>
      <c r="M671" s="110"/>
      <c r="N671" s="110"/>
      <c r="O671" s="110"/>
    </row>
    <row r="672">
      <c r="A672" s="227"/>
      <c r="B672" s="103"/>
      <c r="C672" s="103"/>
      <c r="D672" s="113"/>
      <c r="E672" s="107"/>
      <c r="F672" s="228"/>
      <c r="G672" s="109"/>
      <c r="H672" s="109"/>
      <c r="I672" s="110"/>
      <c r="J672" s="110"/>
      <c r="K672" s="110"/>
      <c r="L672" s="110"/>
      <c r="M672" s="110"/>
      <c r="N672" s="110"/>
      <c r="O672" s="110"/>
    </row>
    <row r="673">
      <c r="A673" s="227"/>
      <c r="B673" s="103"/>
      <c r="C673" s="103"/>
      <c r="D673" s="113"/>
      <c r="E673" s="107"/>
      <c r="F673" s="228"/>
      <c r="G673" s="109"/>
      <c r="H673" s="109"/>
      <c r="I673" s="110"/>
      <c r="J673" s="110"/>
      <c r="K673" s="110"/>
      <c r="L673" s="110"/>
      <c r="M673" s="110"/>
      <c r="N673" s="110"/>
      <c r="O673" s="110"/>
    </row>
    <row r="674">
      <c r="A674" s="227"/>
      <c r="B674" s="103"/>
      <c r="C674" s="103"/>
      <c r="D674" s="113"/>
      <c r="E674" s="107"/>
      <c r="F674" s="228"/>
      <c r="G674" s="109"/>
      <c r="H674" s="109"/>
      <c r="I674" s="110"/>
      <c r="J674" s="110"/>
      <c r="K674" s="110"/>
      <c r="L674" s="110"/>
      <c r="M674" s="110"/>
      <c r="N674" s="110"/>
      <c r="O674" s="110"/>
    </row>
    <row r="675">
      <c r="A675" s="227"/>
      <c r="B675" s="103"/>
      <c r="C675" s="103"/>
      <c r="D675" s="113"/>
      <c r="E675" s="107"/>
      <c r="F675" s="228"/>
      <c r="G675" s="109"/>
      <c r="H675" s="109"/>
      <c r="I675" s="110"/>
      <c r="J675" s="110"/>
      <c r="K675" s="110"/>
      <c r="L675" s="110"/>
      <c r="M675" s="110"/>
      <c r="N675" s="110"/>
      <c r="O675" s="110"/>
    </row>
    <row r="676">
      <c r="A676" s="227"/>
      <c r="B676" s="103"/>
      <c r="C676" s="103"/>
      <c r="D676" s="113"/>
      <c r="E676" s="107"/>
      <c r="F676" s="228"/>
      <c r="G676" s="109"/>
      <c r="H676" s="109"/>
      <c r="I676" s="110"/>
      <c r="J676" s="110"/>
      <c r="K676" s="110"/>
      <c r="L676" s="110"/>
      <c r="M676" s="110"/>
      <c r="N676" s="110"/>
      <c r="O676" s="110"/>
    </row>
    <row r="677">
      <c r="A677" s="227"/>
      <c r="B677" s="103"/>
      <c r="C677" s="103"/>
      <c r="D677" s="113"/>
      <c r="E677" s="107"/>
      <c r="F677" s="228"/>
      <c r="G677" s="109"/>
      <c r="H677" s="109"/>
      <c r="I677" s="110"/>
      <c r="J677" s="110"/>
      <c r="K677" s="110"/>
      <c r="L677" s="110"/>
      <c r="M677" s="110"/>
      <c r="N677" s="110"/>
      <c r="O677" s="110"/>
    </row>
    <row r="678">
      <c r="A678" s="227"/>
      <c r="B678" s="103"/>
      <c r="C678" s="103"/>
      <c r="D678" s="113"/>
      <c r="E678" s="107"/>
      <c r="F678" s="228"/>
      <c r="G678" s="109"/>
      <c r="H678" s="109"/>
      <c r="I678" s="110"/>
      <c r="J678" s="110"/>
      <c r="K678" s="110"/>
      <c r="L678" s="110"/>
      <c r="M678" s="110"/>
      <c r="N678" s="110"/>
      <c r="O678" s="110"/>
    </row>
    <row r="679">
      <c r="A679" s="227"/>
      <c r="B679" s="103"/>
      <c r="C679" s="103"/>
      <c r="D679" s="113"/>
      <c r="E679" s="107"/>
      <c r="F679" s="228"/>
      <c r="G679" s="109"/>
      <c r="H679" s="109"/>
      <c r="I679" s="110"/>
      <c r="J679" s="110"/>
      <c r="K679" s="110"/>
      <c r="L679" s="110"/>
      <c r="M679" s="110"/>
      <c r="N679" s="110"/>
      <c r="O679" s="110"/>
    </row>
    <row r="680">
      <c r="A680" s="227"/>
      <c r="B680" s="103"/>
      <c r="C680" s="103"/>
      <c r="D680" s="113"/>
      <c r="E680" s="107"/>
      <c r="F680" s="228"/>
      <c r="G680" s="109"/>
      <c r="H680" s="109"/>
      <c r="I680" s="110"/>
      <c r="J680" s="110"/>
      <c r="K680" s="110"/>
      <c r="L680" s="110"/>
      <c r="M680" s="110"/>
      <c r="N680" s="110"/>
      <c r="O680" s="110"/>
    </row>
    <row r="681">
      <c r="A681" s="227"/>
      <c r="B681" s="103"/>
      <c r="C681" s="103"/>
      <c r="D681" s="113"/>
      <c r="E681" s="107"/>
      <c r="F681" s="228"/>
      <c r="G681" s="109"/>
      <c r="H681" s="109"/>
      <c r="I681" s="110"/>
      <c r="J681" s="110"/>
      <c r="K681" s="110"/>
      <c r="L681" s="110"/>
      <c r="M681" s="110"/>
      <c r="N681" s="110"/>
      <c r="O681" s="110"/>
    </row>
    <row r="682">
      <c r="A682" s="227"/>
      <c r="B682" s="103"/>
      <c r="C682" s="103"/>
      <c r="D682" s="113"/>
      <c r="E682" s="107"/>
      <c r="F682" s="228"/>
      <c r="G682" s="109"/>
      <c r="H682" s="109"/>
      <c r="I682" s="110"/>
      <c r="J682" s="110"/>
      <c r="K682" s="110"/>
      <c r="L682" s="110"/>
      <c r="M682" s="110"/>
      <c r="N682" s="110"/>
      <c r="O682" s="110"/>
    </row>
    <row r="683">
      <c r="A683" s="227"/>
      <c r="B683" s="103"/>
      <c r="C683" s="103"/>
      <c r="D683" s="113"/>
      <c r="E683" s="107"/>
      <c r="F683" s="228"/>
      <c r="G683" s="109"/>
      <c r="H683" s="109"/>
      <c r="I683" s="110"/>
      <c r="J683" s="110"/>
      <c r="K683" s="110"/>
      <c r="L683" s="110"/>
      <c r="M683" s="110"/>
      <c r="N683" s="110"/>
      <c r="O683" s="110"/>
    </row>
    <row r="684">
      <c r="A684" s="227"/>
      <c r="B684" s="103"/>
      <c r="C684" s="103"/>
      <c r="D684" s="113"/>
      <c r="E684" s="107"/>
      <c r="F684" s="228"/>
      <c r="G684" s="109"/>
      <c r="H684" s="109"/>
      <c r="I684" s="110"/>
      <c r="J684" s="110"/>
      <c r="K684" s="110"/>
      <c r="L684" s="110"/>
      <c r="M684" s="110"/>
      <c r="N684" s="110"/>
      <c r="O684" s="110"/>
    </row>
    <row r="685">
      <c r="A685" s="227"/>
      <c r="B685" s="103"/>
      <c r="C685" s="103"/>
      <c r="D685" s="113"/>
      <c r="E685" s="107"/>
      <c r="F685" s="228"/>
      <c r="G685" s="109"/>
      <c r="H685" s="109"/>
      <c r="I685" s="110"/>
      <c r="J685" s="110"/>
      <c r="K685" s="110"/>
      <c r="L685" s="110"/>
      <c r="M685" s="110"/>
      <c r="N685" s="110"/>
      <c r="O685" s="110"/>
    </row>
    <row r="686">
      <c r="A686" s="227"/>
      <c r="B686" s="103"/>
      <c r="C686" s="103"/>
      <c r="D686" s="113"/>
      <c r="E686" s="107"/>
      <c r="F686" s="228"/>
      <c r="G686" s="109"/>
      <c r="H686" s="109"/>
      <c r="I686" s="110"/>
      <c r="J686" s="110"/>
      <c r="K686" s="110"/>
      <c r="L686" s="110"/>
      <c r="M686" s="110"/>
      <c r="N686" s="110"/>
      <c r="O686" s="110"/>
    </row>
    <row r="687">
      <c r="A687" s="227"/>
      <c r="B687" s="103"/>
      <c r="C687" s="103"/>
      <c r="D687" s="113"/>
      <c r="E687" s="107"/>
      <c r="F687" s="228"/>
      <c r="G687" s="109"/>
      <c r="H687" s="109"/>
      <c r="I687" s="110"/>
      <c r="J687" s="110"/>
      <c r="K687" s="110"/>
      <c r="L687" s="110"/>
      <c r="M687" s="110"/>
      <c r="N687" s="110"/>
      <c r="O687" s="110"/>
    </row>
    <row r="688">
      <c r="A688" s="227"/>
      <c r="B688" s="103"/>
      <c r="C688" s="103"/>
      <c r="D688" s="113"/>
      <c r="E688" s="107"/>
      <c r="F688" s="228"/>
      <c r="G688" s="109"/>
      <c r="H688" s="109"/>
      <c r="I688" s="110"/>
      <c r="J688" s="110"/>
      <c r="K688" s="110"/>
      <c r="L688" s="110"/>
      <c r="M688" s="110"/>
      <c r="N688" s="110"/>
      <c r="O688" s="110"/>
    </row>
    <row r="689">
      <c r="A689" s="227"/>
      <c r="B689" s="103"/>
      <c r="C689" s="103"/>
      <c r="D689" s="113"/>
      <c r="E689" s="107"/>
      <c r="F689" s="228"/>
      <c r="G689" s="109"/>
      <c r="H689" s="109"/>
      <c r="I689" s="110"/>
      <c r="J689" s="110"/>
      <c r="K689" s="110"/>
      <c r="L689" s="110"/>
      <c r="M689" s="110"/>
      <c r="N689" s="110"/>
      <c r="O689" s="110"/>
    </row>
    <row r="690">
      <c r="A690" s="227"/>
      <c r="B690" s="103"/>
      <c r="C690" s="103"/>
      <c r="D690" s="113"/>
      <c r="E690" s="107"/>
      <c r="F690" s="228"/>
      <c r="G690" s="109"/>
      <c r="H690" s="109"/>
      <c r="I690" s="110"/>
      <c r="J690" s="110"/>
      <c r="K690" s="110"/>
      <c r="L690" s="110"/>
      <c r="M690" s="110"/>
      <c r="N690" s="110"/>
      <c r="O690" s="110"/>
    </row>
    <row r="691">
      <c r="A691" s="227"/>
      <c r="B691" s="103"/>
      <c r="C691" s="103"/>
      <c r="D691" s="113"/>
      <c r="E691" s="107"/>
      <c r="F691" s="228"/>
      <c r="G691" s="109"/>
      <c r="H691" s="109"/>
      <c r="I691" s="110"/>
      <c r="J691" s="110"/>
      <c r="K691" s="110"/>
      <c r="L691" s="110"/>
      <c r="M691" s="110"/>
      <c r="N691" s="110"/>
      <c r="O691" s="110"/>
    </row>
    <row r="692">
      <c r="A692" s="227"/>
      <c r="B692" s="103"/>
      <c r="C692" s="103"/>
      <c r="D692" s="113"/>
      <c r="E692" s="107"/>
      <c r="F692" s="228"/>
      <c r="G692" s="109"/>
      <c r="H692" s="109"/>
      <c r="I692" s="110"/>
      <c r="J692" s="110"/>
      <c r="K692" s="110"/>
      <c r="L692" s="110"/>
      <c r="M692" s="110"/>
      <c r="N692" s="110"/>
      <c r="O692" s="110"/>
    </row>
    <row r="693">
      <c r="A693" s="227"/>
      <c r="B693" s="103"/>
      <c r="C693" s="103"/>
      <c r="D693" s="113"/>
      <c r="E693" s="107"/>
      <c r="F693" s="228"/>
      <c r="G693" s="109"/>
      <c r="H693" s="109"/>
      <c r="I693" s="110"/>
      <c r="J693" s="110"/>
      <c r="K693" s="110"/>
      <c r="L693" s="110"/>
      <c r="M693" s="110"/>
      <c r="N693" s="110"/>
      <c r="O693" s="110"/>
    </row>
    <row r="694">
      <c r="A694" s="227"/>
      <c r="B694" s="103"/>
      <c r="C694" s="103"/>
      <c r="D694" s="113"/>
      <c r="E694" s="107"/>
      <c r="F694" s="228"/>
      <c r="G694" s="109"/>
      <c r="H694" s="109"/>
      <c r="I694" s="110"/>
      <c r="J694" s="110"/>
      <c r="K694" s="110"/>
      <c r="L694" s="110"/>
      <c r="M694" s="110"/>
      <c r="N694" s="110"/>
      <c r="O694" s="110"/>
    </row>
    <row r="695">
      <c r="A695" s="227"/>
      <c r="B695" s="103"/>
      <c r="C695" s="103"/>
      <c r="D695" s="113"/>
      <c r="E695" s="107"/>
      <c r="F695" s="228"/>
      <c r="G695" s="109"/>
      <c r="H695" s="109"/>
      <c r="I695" s="110"/>
      <c r="J695" s="110"/>
      <c r="K695" s="110"/>
      <c r="L695" s="110"/>
      <c r="M695" s="110"/>
      <c r="N695" s="110"/>
      <c r="O695" s="110"/>
    </row>
    <row r="696">
      <c r="A696" s="227"/>
      <c r="B696" s="103"/>
      <c r="C696" s="103"/>
      <c r="D696" s="113"/>
      <c r="E696" s="107"/>
      <c r="F696" s="228"/>
      <c r="G696" s="109"/>
      <c r="H696" s="109"/>
      <c r="I696" s="110"/>
      <c r="J696" s="110"/>
      <c r="K696" s="110"/>
      <c r="L696" s="110"/>
      <c r="M696" s="110"/>
      <c r="N696" s="110"/>
      <c r="O696" s="110"/>
    </row>
    <row r="697">
      <c r="A697" s="227"/>
      <c r="B697" s="103"/>
      <c r="C697" s="103"/>
      <c r="D697" s="113"/>
      <c r="E697" s="107"/>
      <c r="F697" s="228"/>
      <c r="G697" s="109"/>
      <c r="H697" s="109"/>
      <c r="I697" s="110"/>
      <c r="J697" s="110"/>
      <c r="K697" s="110"/>
      <c r="L697" s="110"/>
      <c r="M697" s="110"/>
      <c r="N697" s="110"/>
      <c r="O697" s="110"/>
    </row>
    <row r="698">
      <c r="A698" s="227"/>
      <c r="B698" s="103"/>
      <c r="C698" s="103"/>
      <c r="D698" s="113"/>
      <c r="E698" s="107"/>
      <c r="F698" s="228"/>
      <c r="G698" s="109"/>
      <c r="H698" s="109"/>
      <c r="I698" s="110"/>
      <c r="J698" s="110"/>
      <c r="K698" s="110"/>
      <c r="L698" s="110"/>
      <c r="M698" s="110"/>
      <c r="N698" s="110"/>
      <c r="O698" s="110"/>
    </row>
    <row r="699">
      <c r="A699" s="227"/>
      <c r="B699" s="103"/>
      <c r="C699" s="103"/>
      <c r="D699" s="113"/>
      <c r="E699" s="107"/>
      <c r="F699" s="228"/>
      <c r="G699" s="109"/>
      <c r="H699" s="109"/>
      <c r="I699" s="110"/>
      <c r="J699" s="110"/>
      <c r="K699" s="110"/>
      <c r="L699" s="110"/>
      <c r="M699" s="110"/>
      <c r="N699" s="110"/>
      <c r="O699" s="110"/>
    </row>
    <row r="700">
      <c r="A700" s="227"/>
      <c r="B700" s="103"/>
      <c r="C700" s="103"/>
      <c r="D700" s="113"/>
      <c r="E700" s="107"/>
      <c r="F700" s="228"/>
      <c r="G700" s="109"/>
      <c r="H700" s="109"/>
      <c r="I700" s="110"/>
      <c r="J700" s="110"/>
      <c r="K700" s="110"/>
      <c r="L700" s="110"/>
      <c r="M700" s="110"/>
      <c r="N700" s="110"/>
      <c r="O700" s="110"/>
    </row>
    <row r="701">
      <c r="A701" s="227"/>
      <c r="B701" s="103"/>
      <c r="C701" s="103"/>
      <c r="D701" s="113"/>
      <c r="E701" s="107"/>
      <c r="F701" s="228"/>
      <c r="G701" s="109"/>
      <c r="H701" s="109"/>
      <c r="I701" s="110"/>
      <c r="J701" s="110"/>
      <c r="K701" s="110"/>
      <c r="L701" s="110"/>
      <c r="M701" s="110"/>
      <c r="N701" s="110"/>
      <c r="O701" s="110"/>
    </row>
    <row r="702">
      <c r="A702" s="227"/>
      <c r="B702" s="103"/>
      <c r="C702" s="103"/>
      <c r="D702" s="113"/>
      <c r="E702" s="107"/>
      <c r="F702" s="228"/>
      <c r="G702" s="109"/>
      <c r="H702" s="109"/>
      <c r="I702" s="110"/>
      <c r="J702" s="110"/>
      <c r="K702" s="110"/>
      <c r="L702" s="110"/>
      <c r="M702" s="110"/>
      <c r="N702" s="110"/>
      <c r="O702" s="110"/>
    </row>
    <row r="703">
      <c r="A703" s="227"/>
      <c r="B703" s="103"/>
      <c r="C703" s="103"/>
      <c r="D703" s="113"/>
      <c r="E703" s="107"/>
      <c r="F703" s="228"/>
      <c r="G703" s="109"/>
      <c r="H703" s="109"/>
      <c r="I703" s="110"/>
      <c r="J703" s="110"/>
      <c r="K703" s="110"/>
      <c r="L703" s="110"/>
      <c r="M703" s="110"/>
      <c r="N703" s="110"/>
      <c r="O703" s="110"/>
    </row>
    <row r="704">
      <c r="A704" s="227"/>
      <c r="B704" s="103"/>
      <c r="C704" s="103"/>
      <c r="D704" s="113"/>
      <c r="E704" s="107"/>
      <c r="F704" s="228"/>
      <c r="G704" s="109"/>
      <c r="H704" s="109"/>
      <c r="I704" s="110"/>
      <c r="J704" s="110"/>
      <c r="K704" s="110"/>
      <c r="L704" s="110"/>
      <c r="M704" s="110"/>
      <c r="N704" s="110"/>
      <c r="O704" s="110"/>
    </row>
    <row r="705">
      <c r="A705" s="227"/>
      <c r="B705" s="103"/>
      <c r="C705" s="103"/>
      <c r="D705" s="113"/>
      <c r="E705" s="107"/>
      <c r="F705" s="228"/>
      <c r="G705" s="109"/>
      <c r="H705" s="109"/>
      <c r="I705" s="110"/>
      <c r="J705" s="110"/>
      <c r="K705" s="110"/>
      <c r="L705" s="110"/>
      <c r="M705" s="110"/>
      <c r="N705" s="110"/>
      <c r="O705" s="110"/>
    </row>
    <row r="706">
      <c r="A706" s="227"/>
      <c r="B706" s="103"/>
      <c r="C706" s="103"/>
      <c r="D706" s="113"/>
      <c r="E706" s="107"/>
      <c r="F706" s="228"/>
      <c r="G706" s="109"/>
      <c r="H706" s="109"/>
      <c r="I706" s="110"/>
      <c r="J706" s="110"/>
      <c r="K706" s="110"/>
      <c r="L706" s="110"/>
      <c r="M706" s="110"/>
      <c r="N706" s="110"/>
      <c r="O706" s="110"/>
    </row>
    <row r="707">
      <c r="A707" s="227"/>
      <c r="B707" s="103"/>
      <c r="C707" s="103"/>
      <c r="D707" s="113"/>
      <c r="E707" s="107"/>
      <c r="F707" s="228"/>
      <c r="G707" s="109"/>
      <c r="H707" s="109"/>
      <c r="I707" s="110"/>
      <c r="J707" s="110"/>
      <c r="K707" s="110"/>
      <c r="L707" s="110"/>
      <c r="M707" s="110"/>
      <c r="N707" s="110"/>
      <c r="O707" s="110"/>
    </row>
    <row r="708">
      <c r="A708" s="227"/>
      <c r="B708" s="103"/>
      <c r="C708" s="103"/>
      <c r="D708" s="113"/>
      <c r="E708" s="107"/>
      <c r="F708" s="228"/>
      <c r="G708" s="109"/>
      <c r="H708" s="109"/>
      <c r="I708" s="110"/>
      <c r="J708" s="110"/>
      <c r="K708" s="110"/>
      <c r="L708" s="110"/>
      <c r="M708" s="110"/>
      <c r="N708" s="110"/>
      <c r="O708" s="110"/>
    </row>
    <row r="709">
      <c r="A709" s="227"/>
      <c r="B709" s="103"/>
      <c r="C709" s="103"/>
      <c r="D709" s="113"/>
      <c r="E709" s="107"/>
      <c r="F709" s="228"/>
      <c r="G709" s="109"/>
      <c r="H709" s="109"/>
      <c r="I709" s="110"/>
      <c r="J709" s="110"/>
      <c r="K709" s="110"/>
      <c r="L709" s="110"/>
      <c r="M709" s="110"/>
      <c r="N709" s="110"/>
      <c r="O709" s="110"/>
    </row>
    <row r="710">
      <c r="A710" s="227"/>
      <c r="B710" s="103"/>
      <c r="C710" s="103"/>
      <c r="D710" s="113"/>
      <c r="E710" s="107"/>
      <c r="F710" s="228"/>
      <c r="G710" s="109"/>
      <c r="H710" s="109"/>
      <c r="I710" s="110"/>
      <c r="J710" s="110"/>
      <c r="K710" s="110"/>
      <c r="L710" s="110"/>
      <c r="M710" s="110"/>
      <c r="N710" s="110"/>
      <c r="O710" s="110"/>
    </row>
    <row r="711">
      <c r="A711" s="227"/>
      <c r="B711" s="103"/>
      <c r="C711" s="103"/>
      <c r="D711" s="113"/>
      <c r="E711" s="107"/>
      <c r="F711" s="228"/>
      <c r="G711" s="109"/>
      <c r="H711" s="109"/>
      <c r="I711" s="110"/>
      <c r="J711" s="110"/>
      <c r="K711" s="110"/>
      <c r="L711" s="110"/>
      <c r="M711" s="110"/>
      <c r="N711" s="110"/>
      <c r="O711" s="110"/>
    </row>
    <row r="712">
      <c r="A712" s="227"/>
      <c r="B712" s="103"/>
      <c r="C712" s="103"/>
      <c r="D712" s="113"/>
      <c r="E712" s="107"/>
      <c r="F712" s="228"/>
      <c r="G712" s="109"/>
      <c r="H712" s="109"/>
      <c r="I712" s="110"/>
      <c r="J712" s="110"/>
      <c r="K712" s="110"/>
      <c r="L712" s="110"/>
      <c r="M712" s="110"/>
      <c r="N712" s="110"/>
      <c r="O712" s="110"/>
    </row>
    <row r="713">
      <c r="A713" s="227"/>
      <c r="B713" s="103"/>
      <c r="C713" s="103"/>
      <c r="D713" s="113"/>
      <c r="E713" s="107"/>
      <c r="F713" s="228"/>
      <c r="G713" s="109"/>
      <c r="H713" s="109"/>
      <c r="I713" s="110"/>
      <c r="J713" s="110"/>
      <c r="K713" s="110"/>
      <c r="L713" s="110"/>
      <c r="M713" s="110"/>
      <c r="N713" s="110"/>
      <c r="O713" s="110"/>
    </row>
    <row r="714">
      <c r="A714" s="227"/>
      <c r="B714" s="103"/>
      <c r="C714" s="103"/>
      <c r="D714" s="113"/>
      <c r="E714" s="107"/>
      <c r="F714" s="228"/>
      <c r="G714" s="109"/>
      <c r="H714" s="109"/>
      <c r="I714" s="110"/>
      <c r="J714" s="110"/>
      <c r="K714" s="110"/>
      <c r="L714" s="110"/>
      <c r="M714" s="110"/>
      <c r="N714" s="110"/>
      <c r="O714" s="110"/>
    </row>
    <row r="715">
      <c r="A715" s="227"/>
      <c r="B715" s="103"/>
      <c r="C715" s="103"/>
      <c r="D715" s="113"/>
      <c r="E715" s="107"/>
      <c r="F715" s="228"/>
      <c r="G715" s="109"/>
      <c r="H715" s="109"/>
      <c r="I715" s="110"/>
      <c r="J715" s="110"/>
      <c r="K715" s="110"/>
      <c r="L715" s="110"/>
      <c r="M715" s="110"/>
      <c r="N715" s="110"/>
      <c r="O715" s="110"/>
    </row>
    <row r="716">
      <c r="A716" s="227"/>
      <c r="B716" s="103"/>
      <c r="C716" s="103"/>
      <c r="D716" s="113"/>
      <c r="E716" s="107"/>
      <c r="F716" s="228"/>
      <c r="G716" s="109"/>
      <c r="H716" s="109"/>
      <c r="I716" s="110"/>
      <c r="J716" s="110"/>
      <c r="K716" s="110"/>
      <c r="L716" s="110"/>
      <c r="M716" s="110"/>
      <c r="N716" s="110"/>
      <c r="O716" s="110"/>
    </row>
    <row r="717">
      <c r="A717" s="227"/>
      <c r="B717" s="103"/>
      <c r="C717" s="103"/>
      <c r="D717" s="113"/>
      <c r="E717" s="107"/>
      <c r="F717" s="228"/>
      <c r="G717" s="109"/>
      <c r="H717" s="109"/>
      <c r="I717" s="110"/>
      <c r="J717" s="110"/>
      <c r="K717" s="110"/>
      <c r="L717" s="110"/>
      <c r="M717" s="110"/>
      <c r="N717" s="110"/>
      <c r="O717" s="110"/>
    </row>
    <row r="718">
      <c r="A718" s="227"/>
      <c r="B718" s="103"/>
      <c r="C718" s="103"/>
      <c r="D718" s="113"/>
      <c r="E718" s="107"/>
      <c r="F718" s="228"/>
      <c r="G718" s="109"/>
      <c r="H718" s="109"/>
      <c r="I718" s="110"/>
      <c r="J718" s="110"/>
      <c r="K718" s="110"/>
      <c r="L718" s="110"/>
      <c r="M718" s="110"/>
      <c r="N718" s="110"/>
      <c r="O718" s="110"/>
    </row>
    <row r="719">
      <c r="A719" s="227"/>
      <c r="B719" s="103"/>
      <c r="C719" s="103"/>
      <c r="D719" s="113"/>
      <c r="E719" s="107"/>
      <c r="F719" s="228"/>
      <c r="G719" s="109"/>
      <c r="H719" s="109"/>
      <c r="I719" s="110"/>
      <c r="J719" s="110"/>
      <c r="K719" s="110"/>
      <c r="L719" s="110"/>
      <c r="M719" s="110"/>
      <c r="N719" s="110"/>
      <c r="O719" s="110"/>
    </row>
    <row r="720">
      <c r="A720" s="227"/>
      <c r="B720" s="103"/>
      <c r="C720" s="103"/>
      <c r="D720" s="113"/>
      <c r="E720" s="107"/>
      <c r="F720" s="228"/>
      <c r="G720" s="109"/>
      <c r="H720" s="109"/>
      <c r="I720" s="110"/>
      <c r="J720" s="110"/>
      <c r="K720" s="110"/>
      <c r="L720" s="110"/>
      <c r="M720" s="110"/>
      <c r="N720" s="110"/>
      <c r="O720" s="110"/>
    </row>
    <row r="721">
      <c r="A721" s="227"/>
      <c r="B721" s="103"/>
      <c r="C721" s="103"/>
      <c r="D721" s="113"/>
      <c r="E721" s="107"/>
      <c r="F721" s="228"/>
      <c r="G721" s="109"/>
      <c r="H721" s="109"/>
      <c r="I721" s="110"/>
      <c r="J721" s="110"/>
      <c r="K721" s="110"/>
      <c r="L721" s="110"/>
      <c r="M721" s="110"/>
      <c r="N721" s="110"/>
      <c r="O721" s="110"/>
    </row>
    <row r="722">
      <c r="A722" s="227"/>
      <c r="B722" s="103"/>
      <c r="C722" s="103"/>
      <c r="D722" s="113"/>
      <c r="E722" s="107"/>
      <c r="F722" s="228"/>
      <c r="G722" s="109"/>
      <c r="H722" s="109"/>
      <c r="I722" s="110"/>
      <c r="J722" s="110"/>
      <c r="K722" s="110"/>
      <c r="L722" s="110"/>
      <c r="M722" s="110"/>
      <c r="N722" s="110"/>
      <c r="O722" s="110"/>
    </row>
    <row r="723">
      <c r="A723" s="227"/>
      <c r="B723" s="103"/>
      <c r="C723" s="103"/>
      <c r="D723" s="113"/>
      <c r="E723" s="107"/>
      <c r="F723" s="228"/>
      <c r="G723" s="109"/>
      <c r="H723" s="109"/>
      <c r="I723" s="110"/>
      <c r="J723" s="110"/>
      <c r="K723" s="110"/>
      <c r="L723" s="110"/>
      <c r="M723" s="110"/>
      <c r="N723" s="110"/>
      <c r="O723" s="110"/>
    </row>
    <row r="724">
      <c r="A724" s="227"/>
      <c r="B724" s="103"/>
      <c r="C724" s="103"/>
      <c r="D724" s="113"/>
      <c r="E724" s="107"/>
      <c r="F724" s="228"/>
      <c r="G724" s="109"/>
      <c r="H724" s="109"/>
      <c r="I724" s="110"/>
      <c r="J724" s="110"/>
      <c r="K724" s="110"/>
      <c r="L724" s="110"/>
      <c r="M724" s="110"/>
      <c r="N724" s="110"/>
      <c r="O724" s="110"/>
    </row>
    <row r="725">
      <c r="A725" s="227"/>
      <c r="B725" s="103"/>
      <c r="C725" s="103"/>
      <c r="D725" s="113"/>
      <c r="E725" s="107"/>
      <c r="F725" s="228"/>
      <c r="G725" s="109"/>
      <c r="H725" s="109"/>
      <c r="I725" s="110"/>
      <c r="J725" s="110"/>
      <c r="K725" s="110"/>
      <c r="L725" s="110"/>
      <c r="M725" s="110"/>
      <c r="N725" s="110"/>
      <c r="O725" s="110"/>
    </row>
    <row r="726">
      <c r="A726" s="227"/>
      <c r="B726" s="103"/>
      <c r="C726" s="103"/>
      <c r="D726" s="113"/>
      <c r="E726" s="107"/>
      <c r="F726" s="228"/>
      <c r="G726" s="109"/>
      <c r="H726" s="109"/>
      <c r="I726" s="110"/>
      <c r="J726" s="110"/>
      <c r="K726" s="110"/>
      <c r="L726" s="110"/>
      <c r="M726" s="110"/>
      <c r="N726" s="110"/>
      <c r="O726" s="110"/>
    </row>
    <row r="727">
      <c r="A727" s="227"/>
      <c r="B727" s="103"/>
      <c r="C727" s="103"/>
      <c r="D727" s="113"/>
      <c r="E727" s="107"/>
      <c r="F727" s="228"/>
      <c r="G727" s="109"/>
      <c r="H727" s="109"/>
      <c r="I727" s="110"/>
      <c r="J727" s="110"/>
      <c r="K727" s="110"/>
      <c r="L727" s="110"/>
      <c r="M727" s="110"/>
      <c r="N727" s="110"/>
      <c r="O727" s="110"/>
    </row>
    <row r="728">
      <c r="A728" s="227"/>
      <c r="B728" s="103"/>
      <c r="C728" s="103"/>
      <c r="D728" s="113"/>
      <c r="E728" s="107"/>
      <c r="F728" s="228"/>
      <c r="G728" s="109"/>
      <c r="H728" s="109"/>
      <c r="I728" s="110"/>
      <c r="J728" s="110"/>
      <c r="K728" s="110"/>
      <c r="L728" s="110"/>
      <c r="M728" s="110"/>
      <c r="N728" s="110"/>
      <c r="O728" s="110"/>
    </row>
    <row r="729">
      <c r="A729" s="227"/>
      <c r="B729" s="103"/>
      <c r="C729" s="103"/>
      <c r="D729" s="113"/>
      <c r="E729" s="107"/>
      <c r="F729" s="228"/>
      <c r="G729" s="109"/>
      <c r="H729" s="109"/>
      <c r="I729" s="110"/>
      <c r="J729" s="110"/>
      <c r="K729" s="110"/>
      <c r="L729" s="110"/>
      <c r="M729" s="110"/>
      <c r="N729" s="110"/>
      <c r="O729" s="110"/>
    </row>
    <row r="730">
      <c r="A730" s="227"/>
      <c r="B730" s="103"/>
      <c r="C730" s="103"/>
      <c r="D730" s="113"/>
      <c r="E730" s="107"/>
      <c r="F730" s="228"/>
      <c r="G730" s="109"/>
      <c r="H730" s="109"/>
      <c r="I730" s="110"/>
      <c r="J730" s="110"/>
      <c r="K730" s="110"/>
      <c r="L730" s="110"/>
      <c r="M730" s="110"/>
      <c r="N730" s="110"/>
      <c r="O730" s="110"/>
    </row>
    <row r="731">
      <c r="A731" s="227"/>
      <c r="B731" s="103"/>
      <c r="C731" s="103"/>
      <c r="D731" s="113"/>
      <c r="E731" s="107"/>
      <c r="F731" s="228"/>
      <c r="G731" s="109"/>
      <c r="H731" s="109"/>
      <c r="I731" s="110"/>
      <c r="J731" s="110"/>
      <c r="K731" s="110"/>
      <c r="L731" s="110"/>
      <c r="M731" s="110"/>
      <c r="N731" s="110"/>
      <c r="O731" s="110"/>
    </row>
    <row r="732">
      <c r="A732" s="227"/>
      <c r="B732" s="103"/>
      <c r="C732" s="103"/>
      <c r="D732" s="113"/>
      <c r="E732" s="107"/>
      <c r="F732" s="228"/>
      <c r="G732" s="109"/>
      <c r="H732" s="109"/>
      <c r="I732" s="110"/>
      <c r="J732" s="110"/>
      <c r="K732" s="110"/>
      <c r="L732" s="110"/>
      <c r="M732" s="110"/>
      <c r="N732" s="110"/>
      <c r="O732" s="110"/>
    </row>
    <row r="733">
      <c r="A733" s="227"/>
      <c r="B733" s="103"/>
      <c r="C733" s="103"/>
      <c r="D733" s="113"/>
      <c r="E733" s="107"/>
      <c r="F733" s="228"/>
      <c r="G733" s="109"/>
      <c r="H733" s="109"/>
      <c r="I733" s="110"/>
      <c r="J733" s="110"/>
      <c r="K733" s="110"/>
      <c r="L733" s="110"/>
      <c r="M733" s="110"/>
      <c r="N733" s="110"/>
      <c r="O733" s="110"/>
    </row>
    <row r="734">
      <c r="A734" s="227"/>
      <c r="B734" s="103"/>
      <c r="C734" s="103"/>
      <c r="D734" s="113"/>
      <c r="E734" s="107"/>
      <c r="F734" s="228"/>
      <c r="G734" s="109"/>
      <c r="H734" s="109"/>
      <c r="I734" s="110"/>
      <c r="J734" s="110"/>
      <c r="K734" s="110"/>
      <c r="L734" s="110"/>
      <c r="M734" s="110"/>
      <c r="N734" s="110"/>
      <c r="O734" s="110"/>
    </row>
    <row r="735">
      <c r="A735" s="227"/>
      <c r="B735" s="103"/>
      <c r="C735" s="103"/>
      <c r="D735" s="113"/>
      <c r="E735" s="107"/>
      <c r="F735" s="228"/>
      <c r="G735" s="109"/>
      <c r="H735" s="109"/>
      <c r="I735" s="110"/>
      <c r="J735" s="110"/>
      <c r="K735" s="110"/>
      <c r="L735" s="110"/>
      <c r="M735" s="110"/>
      <c r="N735" s="110"/>
      <c r="O735" s="110"/>
    </row>
    <row r="736">
      <c r="A736" s="227"/>
      <c r="B736" s="103"/>
      <c r="C736" s="103"/>
      <c r="D736" s="113"/>
      <c r="E736" s="107"/>
      <c r="F736" s="228"/>
      <c r="G736" s="109"/>
      <c r="H736" s="109"/>
      <c r="I736" s="110"/>
      <c r="J736" s="110"/>
      <c r="K736" s="110"/>
      <c r="L736" s="110"/>
      <c r="M736" s="110"/>
      <c r="N736" s="110"/>
      <c r="O736" s="110"/>
    </row>
    <row r="737">
      <c r="A737" s="227"/>
      <c r="B737" s="103"/>
      <c r="C737" s="103"/>
      <c r="D737" s="113"/>
      <c r="E737" s="107"/>
      <c r="F737" s="228"/>
      <c r="G737" s="109"/>
      <c r="H737" s="109"/>
      <c r="I737" s="110"/>
      <c r="J737" s="110"/>
      <c r="K737" s="110"/>
      <c r="L737" s="110"/>
      <c r="M737" s="110"/>
      <c r="N737" s="110"/>
      <c r="O737" s="110"/>
    </row>
    <row r="738">
      <c r="A738" s="227"/>
      <c r="B738" s="103"/>
      <c r="C738" s="103"/>
      <c r="D738" s="113"/>
      <c r="E738" s="107"/>
      <c r="F738" s="228"/>
      <c r="G738" s="109"/>
      <c r="H738" s="109"/>
      <c r="I738" s="110"/>
      <c r="J738" s="110"/>
      <c r="K738" s="110"/>
      <c r="L738" s="110"/>
      <c r="M738" s="110"/>
      <c r="N738" s="110"/>
      <c r="O738" s="110"/>
    </row>
    <row r="739">
      <c r="A739" s="227"/>
      <c r="B739" s="103"/>
      <c r="C739" s="103"/>
      <c r="D739" s="113"/>
      <c r="E739" s="107"/>
      <c r="F739" s="228"/>
      <c r="G739" s="109"/>
      <c r="H739" s="109"/>
      <c r="I739" s="110"/>
      <c r="J739" s="110"/>
      <c r="K739" s="110"/>
      <c r="L739" s="110"/>
      <c r="M739" s="110"/>
      <c r="N739" s="110"/>
      <c r="O739" s="110"/>
    </row>
    <row r="740">
      <c r="A740" s="227"/>
      <c r="B740" s="103"/>
      <c r="C740" s="103"/>
      <c r="D740" s="113"/>
      <c r="E740" s="107"/>
      <c r="F740" s="228"/>
      <c r="G740" s="109"/>
      <c r="H740" s="109"/>
      <c r="I740" s="110"/>
      <c r="J740" s="110"/>
      <c r="K740" s="110"/>
      <c r="L740" s="110"/>
      <c r="M740" s="110"/>
      <c r="N740" s="110"/>
      <c r="O740" s="110"/>
    </row>
    <row r="741">
      <c r="A741" s="227"/>
      <c r="B741" s="103"/>
      <c r="C741" s="103"/>
      <c r="D741" s="113"/>
      <c r="E741" s="107"/>
      <c r="F741" s="228"/>
      <c r="G741" s="109"/>
      <c r="H741" s="109"/>
      <c r="I741" s="110"/>
      <c r="J741" s="110"/>
      <c r="K741" s="110"/>
      <c r="L741" s="110"/>
      <c r="M741" s="110"/>
      <c r="N741" s="110"/>
      <c r="O741" s="110"/>
    </row>
    <row r="742">
      <c r="A742" s="227"/>
      <c r="B742" s="103"/>
      <c r="C742" s="103"/>
      <c r="D742" s="113"/>
      <c r="E742" s="107"/>
      <c r="F742" s="228"/>
      <c r="G742" s="109"/>
      <c r="H742" s="109"/>
      <c r="I742" s="110"/>
      <c r="J742" s="110"/>
      <c r="K742" s="110"/>
      <c r="L742" s="110"/>
      <c r="M742" s="110"/>
      <c r="N742" s="110"/>
      <c r="O742" s="110"/>
    </row>
    <row r="743">
      <c r="A743" s="227"/>
      <c r="B743" s="103"/>
      <c r="C743" s="103"/>
      <c r="D743" s="113"/>
      <c r="E743" s="107"/>
      <c r="F743" s="228"/>
      <c r="G743" s="109"/>
      <c r="H743" s="109"/>
      <c r="I743" s="110"/>
      <c r="J743" s="110"/>
      <c r="K743" s="110"/>
      <c r="L743" s="110"/>
      <c r="M743" s="110"/>
      <c r="N743" s="110"/>
      <c r="O743" s="110"/>
    </row>
    <row r="744">
      <c r="A744" s="227"/>
      <c r="B744" s="103"/>
      <c r="C744" s="103"/>
      <c r="D744" s="113"/>
      <c r="E744" s="107"/>
      <c r="F744" s="228"/>
      <c r="G744" s="109"/>
      <c r="H744" s="109"/>
      <c r="I744" s="110"/>
      <c r="J744" s="110"/>
      <c r="K744" s="110"/>
      <c r="L744" s="110"/>
      <c r="M744" s="110"/>
      <c r="N744" s="110"/>
      <c r="O744" s="110"/>
    </row>
    <row r="745">
      <c r="A745" s="227"/>
      <c r="B745" s="103"/>
      <c r="C745" s="103"/>
      <c r="D745" s="113"/>
      <c r="E745" s="107"/>
      <c r="F745" s="228"/>
      <c r="G745" s="109"/>
      <c r="H745" s="109"/>
      <c r="I745" s="110"/>
      <c r="J745" s="110"/>
      <c r="K745" s="110"/>
      <c r="L745" s="110"/>
      <c r="M745" s="110"/>
      <c r="N745" s="110"/>
      <c r="O745" s="110"/>
    </row>
    <row r="746">
      <c r="A746" s="227"/>
      <c r="B746" s="103"/>
      <c r="C746" s="103"/>
      <c r="D746" s="113"/>
      <c r="E746" s="107"/>
      <c r="F746" s="228"/>
      <c r="G746" s="109"/>
      <c r="H746" s="109"/>
      <c r="I746" s="110"/>
      <c r="J746" s="110"/>
      <c r="K746" s="110"/>
      <c r="L746" s="110"/>
      <c r="M746" s="110"/>
      <c r="N746" s="110"/>
      <c r="O746" s="110"/>
    </row>
    <row r="747">
      <c r="A747" s="227"/>
      <c r="B747" s="103"/>
      <c r="C747" s="103"/>
      <c r="D747" s="113"/>
      <c r="E747" s="107"/>
      <c r="F747" s="228"/>
      <c r="G747" s="109"/>
      <c r="H747" s="109"/>
      <c r="I747" s="110"/>
      <c r="J747" s="110"/>
      <c r="K747" s="110"/>
      <c r="L747" s="110"/>
      <c r="M747" s="110"/>
      <c r="N747" s="110"/>
      <c r="O747" s="110"/>
    </row>
    <row r="748">
      <c r="A748" s="227"/>
      <c r="B748" s="103"/>
      <c r="C748" s="103"/>
      <c r="D748" s="113"/>
      <c r="E748" s="107"/>
      <c r="F748" s="228"/>
      <c r="G748" s="109"/>
      <c r="H748" s="109"/>
      <c r="I748" s="110"/>
      <c r="J748" s="110"/>
      <c r="K748" s="110"/>
      <c r="L748" s="110"/>
      <c r="M748" s="110"/>
      <c r="N748" s="110"/>
      <c r="O748" s="110"/>
    </row>
    <row r="749">
      <c r="A749" s="227"/>
      <c r="B749" s="103"/>
      <c r="C749" s="103"/>
      <c r="D749" s="113"/>
      <c r="E749" s="107"/>
      <c r="F749" s="228"/>
      <c r="G749" s="109"/>
      <c r="H749" s="109"/>
      <c r="I749" s="110"/>
      <c r="J749" s="110"/>
      <c r="K749" s="110"/>
      <c r="L749" s="110"/>
      <c r="M749" s="110"/>
      <c r="N749" s="110"/>
      <c r="O749" s="110"/>
    </row>
    <row r="750">
      <c r="A750" s="227"/>
      <c r="B750" s="103"/>
      <c r="C750" s="103"/>
      <c r="D750" s="113"/>
      <c r="E750" s="107"/>
      <c r="F750" s="228"/>
      <c r="G750" s="109"/>
      <c r="H750" s="109"/>
      <c r="I750" s="110"/>
      <c r="J750" s="110"/>
      <c r="K750" s="110"/>
      <c r="L750" s="110"/>
      <c r="M750" s="110"/>
      <c r="N750" s="110"/>
      <c r="O750" s="110"/>
    </row>
    <row r="751">
      <c r="A751" s="227"/>
      <c r="B751" s="103"/>
      <c r="C751" s="103"/>
      <c r="D751" s="113"/>
      <c r="E751" s="107"/>
      <c r="F751" s="228"/>
      <c r="G751" s="109"/>
      <c r="H751" s="109"/>
      <c r="I751" s="110"/>
      <c r="J751" s="110"/>
      <c r="K751" s="110"/>
      <c r="L751" s="110"/>
      <c r="M751" s="110"/>
      <c r="N751" s="110"/>
      <c r="O751" s="110"/>
    </row>
    <row r="752">
      <c r="A752" s="227"/>
      <c r="B752" s="103"/>
      <c r="C752" s="103"/>
      <c r="D752" s="113"/>
      <c r="E752" s="107"/>
      <c r="F752" s="228"/>
      <c r="G752" s="109"/>
      <c r="H752" s="109"/>
      <c r="I752" s="110"/>
      <c r="J752" s="110"/>
      <c r="K752" s="110"/>
      <c r="L752" s="110"/>
      <c r="M752" s="110"/>
      <c r="N752" s="110"/>
      <c r="O752" s="110"/>
    </row>
    <row r="753">
      <c r="A753" s="227"/>
      <c r="B753" s="103"/>
      <c r="C753" s="103"/>
      <c r="D753" s="113"/>
      <c r="E753" s="107"/>
      <c r="F753" s="228"/>
      <c r="G753" s="109"/>
      <c r="H753" s="109"/>
      <c r="I753" s="110"/>
      <c r="J753" s="110"/>
      <c r="K753" s="110"/>
      <c r="L753" s="110"/>
      <c r="M753" s="110"/>
      <c r="N753" s="110"/>
      <c r="O753" s="110"/>
    </row>
    <row r="754">
      <c r="A754" s="227"/>
      <c r="B754" s="103"/>
      <c r="C754" s="103"/>
      <c r="D754" s="113"/>
      <c r="E754" s="107"/>
      <c r="F754" s="228"/>
      <c r="G754" s="109"/>
      <c r="H754" s="109"/>
      <c r="I754" s="110"/>
      <c r="J754" s="110"/>
      <c r="K754" s="110"/>
      <c r="L754" s="110"/>
      <c r="M754" s="110"/>
      <c r="N754" s="110"/>
      <c r="O754" s="110"/>
    </row>
    <row r="755">
      <c r="A755" s="227"/>
      <c r="B755" s="103"/>
      <c r="C755" s="103"/>
      <c r="D755" s="113"/>
      <c r="E755" s="107"/>
      <c r="F755" s="228"/>
      <c r="G755" s="109"/>
      <c r="H755" s="109"/>
      <c r="I755" s="110"/>
      <c r="J755" s="110"/>
      <c r="K755" s="110"/>
      <c r="L755" s="110"/>
      <c r="M755" s="110"/>
      <c r="N755" s="110"/>
      <c r="O755" s="110"/>
    </row>
    <row r="756">
      <c r="A756" s="227"/>
      <c r="B756" s="103"/>
      <c r="C756" s="103"/>
      <c r="D756" s="113"/>
      <c r="E756" s="107"/>
      <c r="F756" s="228"/>
      <c r="G756" s="109"/>
      <c r="H756" s="109"/>
      <c r="I756" s="110"/>
      <c r="J756" s="110"/>
      <c r="K756" s="110"/>
      <c r="L756" s="110"/>
      <c r="M756" s="110"/>
      <c r="N756" s="110"/>
      <c r="O756" s="110"/>
    </row>
    <row r="757">
      <c r="A757" s="227"/>
      <c r="B757" s="103"/>
      <c r="C757" s="103"/>
      <c r="D757" s="113"/>
      <c r="E757" s="107"/>
      <c r="F757" s="228"/>
      <c r="G757" s="109"/>
      <c r="H757" s="109"/>
      <c r="I757" s="110"/>
      <c r="J757" s="110"/>
      <c r="K757" s="110"/>
      <c r="L757" s="110"/>
      <c r="M757" s="110"/>
      <c r="N757" s="110"/>
      <c r="O757" s="110"/>
    </row>
    <row r="758">
      <c r="A758" s="227"/>
      <c r="B758" s="103"/>
      <c r="C758" s="103"/>
      <c r="D758" s="113"/>
      <c r="E758" s="107"/>
      <c r="F758" s="228"/>
      <c r="G758" s="109"/>
      <c r="H758" s="109"/>
      <c r="I758" s="110"/>
      <c r="J758" s="110"/>
      <c r="K758" s="110"/>
      <c r="L758" s="110"/>
      <c r="M758" s="110"/>
      <c r="N758" s="110"/>
      <c r="O758" s="110"/>
    </row>
    <row r="759">
      <c r="A759" s="227"/>
      <c r="B759" s="103"/>
      <c r="C759" s="103"/>
      <c r="D759" s="113"/>
      <c r="E759" s="107"/>
      <c r="F759" s="228"/>
      <c r="G759" s="109"/>
      <c r="H759" s="109"/>
      <c r="I759" s="110"/>
      <c r="J759" s="110"/>
      <c r="K759" s="110"/>
      <c r="L759" s="110"/>
      <c r="M759" s="110"/>
      <c r="N759" s="110"/>
      <c r="O759" s="110"/>
    </row>
    <row r="760">
      <c r="A760" s="227"/>
      <c r="B760" s="103"/>
      <c r="C760" s="103"/>
      <c r="D760" s="113"/>
      <c r="E760" s="107"/>
      <c r="F760" s="228"/>
      <c r="G760" s="109"/>
      <c r="H760" s="109"/>
      <c r="I760" s="110"/>
      <c r="J760" s="110"/>
      <c r="K760" s="110"/>
      <c r="L760" s="110"/>
      <c r="M760" s="110"/>
      <c r="N760" s="110"/>
      <c r="O760" s="110"/>
    </row>
    <row r="761">
      <c r="A761" s="227"/>
      <c r="B761" s="103"/>
      <c r="C761" s="103"/>
      <c r="D761" s="113"/>
      <c r="E761" s="107"/>
      <c r="F761" s="228"/>
      <c r="G761" s="109"/>
      <c r="H761" s="109"/>
      <c r="I761" s="110"/>
      <c r="J761" s="110"/>
      <c r="K761" s="110"/>
      <c r="L761" s="110"/>
      <c r="M761" s="110"/>
      <c r="N761" s="110"/>
      <c r="O761" s="110"/>
    </row>
    <row r="762">
      <c r="A762" s="227"/>
      <c r="B762" s="103"/>
      <c r="C762" s="103"/>
      <c r="D762" s="113"/>
      <c r="E762" s="107"/>
      <c r="F762" s="228"/>
      <c r="G762" s="109"/>
      <c r="H762" s="109"/>
      <c r="I762" s="110"/>
      <c r="J762" s="110"/>
      <c r="K762" s="110"/>
      <c r="L762" s="110"/>
      <c r="M762" s="110"/>
      <c r="N762" s="110"/>
      <c r="O762" s="110"/>
    </row>
    <row r="763">
      <c r="A763" s="227"/>
      <c r="B763" s="103"/>
      <c r="C763" s="103"/>
      <c r="D763" s="113"/>
      <c r="E763" s="107"/>
      <c r="F763" s="228"/>
      <c r="G763" s="109"/>
      <c r="H763" s="109"/>
      <c r="I763" s="110"/>
      <c r="J763" s="110"/>
      <c r="K763" s="110"/>
      <c r="L763" s="110"/>
      <c r="M763" s="110"/>
      <c r="N763" s="110"/>
      <c r="O763" s="110"/>
    </row>
    <row r="764">
      <c r="A764" s="227"/>
      <c r="B764" s="103"/>
      <c r="C764" s="103"/>
      <c r="D764" s="113"/>
      <c r="E764" s="107"/>
      <c r="F764" s="228"/>
      <c r="G764" s="109"/>
      <c r="H764" s="109"/>
      <c r="I764" s="110"/>
      <c r="J764" s="110"/>
      <c r="K764" s="110"/>
      <c r="L764" s="110"/>
      <c r="M764" s="110"/>
      <c r="N764" s="110"/>
      <c r="O764" s="110"/>
    </row>
    <row r="765">
      <c r="A765" s="227"/>
      <c r="B765" s="103"/>
      <c r="C765" s="103"/>
      <c r="D765" s="113"/>
      <c r="E765" s="107"/>
      <c r="F765" s="228"/>
      <c r="G765" s="109"/>
      <c r="H765" s="109"/>
      <c r="I765" s="110"/>
      <c r="J765" s="110"/>
      <c r="K765" s="110"/>
      <c r="L765" s="110"/>
      <c r="M765" s="110"/>
      <c r="N765" s="110"/>
      <c r="O765" s="110"/>
    </row>
    <row r="766">
      <c r="A766" s="227"/>
      <c r="B766" s="103"/>
      <c r="C766" s="103"/>
      <c r="D766" s="113"/>
      <c r="E766" s="107"/>
      <c r="F766" s="228"/>
      <c r="G766" s="109"/>
      <c r="H766" s="109"/>
      <c r="I766" s="110"/>
      <c r="J766" s="110"/>
      <c r="K766" s="110"/>
      <c r="L766" s="110"/>
      <c r="M766" s="110"/>
      <c r="N766" s="110"/>
      <c r="O766" s="110"/>
    </row>
    <row r="767">
      <c r="A767" s="227"/>
      <c r="B767" s="103"/>
      <c r="C767" s="103"/>
      <c r="D767" s="113"/>
      <c r="E767" s="107"/>
      <c r="F767" s="228"/>
      <c r="G767" s="109"/>
      <c r="H767" s="109"/>
      <c r="I767" s="110"/>
      <c r="J767" s="110"/>
      <c r="K767" s="110"/>
      <c r="L767" s="110"/>
      <c r="M767" s="110"/>
      <c r="N767" s="110"/>
      <c r="O767" s="110"/>
    </row>
    <row r="768">
      <c r="A768" s="227"/>
      <c r="B768" s="103"/>
      <c r="C768" s="103"/>
      <c r="D768" s="113"/>
      <c r="E768" s="107"/>
      <c r="F768" s="228"/>
      <c r="G768" s="109"/>
      <c r="H768" s="109"/>
      <c r="I768" s="110"/>
      <c r="J768" s="110"/>
      <c r="K768" s="110"/>
      <c r="L768" s="110"/>
      <c r="M768" s="110"/>
      <c r="N768" s="110"/>
      <c r="O768" s="110"/>
    </row>
    <row r="769">
      <c r="A769" s="227"/>
      <c r="B769" s="103"/>
      <c r="C769" s="103"/>
      <c r="D769" s="113"/>
      <c r="E769" s="107"/>
      <c r="F769" s="228"/>
      <c r="G769" s="109"/>
      <c r="H769" s="109"/>
      <c r="I769" s="110"/>
      <c r="J769" s="110"/>
      <c r="K769" s="110"/>
      <c r="L769" s="110"/>
      <c r="M769" s="110"/>
      <c r="N769" s="110"/>
      <c r="O769" s="110"/>
    </row>
    <row r="770">
      <c r="A770" s="227"/>
      <c r="B770" s="103"/>
      <c r="C770" s="103"/>
      <c r="D770" s="113"/>
      <c r="E770" s="107"/>
      <c r="F770" s="228"/>
      <c r="G770" s="109"/>
      <c r="H770" s="109"/>
      <c r="I770" s="110"/>
      <c r="J770" s="110"/>
      <c r="K770" s="110"/>
      <c r="L770" s="110"/>
      <c r="M770" s="110"/>
      <c r="N770" s="110"/>
      <c r="O770" s="110"/>
    </row>
    <row r="771">
      <c r="A771" s="227"/>
      <c r="B771" s="103"/>
      <c r="C771" s="103"/>
      <c r="D771" s="113"/>
      <c r="E771" s="107"/>
      <c r="F771" s="228"/>
      <c r="G771" s="109"/>
      <c r="H771" s="109"/>
      <c r="I771" s="110"/>
      <c r="J771" s="110"/>
      <c r="K771" s="110"/>
      <c r="L771" s="110"/>
      <c r="M771" s="110"/>
      <c r="N771" s="110"/>
      <c r="O771" s="110"/>
    </row>
    <row r="772">
      <c r="A772" s="227"/>
      <c r="B772" s="103"/>
      <c r="C772" s="103"/>
      <c r="D772" s="113"/>
      <c r="E772" s="107"/>
      <c r="F772" s="228"/>
      <c r="G772" s="109"/>
      <c r="H772" s="109"/>
      <c r="I772" s="110"/>
      <c r="J772" s="110"/>
      <c r="K772" s="110"/>
      <c r="L772" s="110"/>
      <c r="M772" s="110"/>
      <c r="N772" s="110"/>
      <c r="O772" s="110"/>
    </row>
    <row r="773">
      <c r="A773" s="227"/>
      <c r="B773" s="103"/>
      <c r="C773" s="103"/>
      <c r="D773" s="113"/>
      <c r="E773" s="107"/>
      <c r="F773" s="228"/>
      <c r="G773" s="109"/>
      <c r="H773" s="109"/>
      <c r="I773" s="110"/>
      <c r="J773" s="110"/>
      <c r="K773" s="110"/>
      <c r="L773" s="110"/>
      <c r="M773" s="110"/>
      <c r="N773" s="110"/>
      <c r="O773" s="110"/>
    </row>
    <row r="774">
      <c r="A774" s="227"/>
      <c r="B774" s="103"/>
      <c r="C774" s="103"/>
      <c r="D774" s="113"/>
      <c r="E774" s="107"/>
      <c r="F774" s="228"/>
      <c r="G774" s="109"/>
      <c r="H774" s="109"/>
      <c r="I774" s="110"/>
      <c r="J774" s="110"/>
      <c r="K774" s="110"/>
      <c r="L774" s="110"/>
      <c r="M774" s="110"/>
      <c r="N774" s="110"/>
      <c r="O774" s="110"/>
    </row>
    <row r="775">
      <c r="A775" s="227"/>
      <c r="B775" s="103"/>
      <c r="C775" s="103"/>
      <c r="D775" s="113"/>
      <c r="E775" s="107"/>
      <c r="F775" s="228"/>
      <c r="G775" s="109"/>
      <c r="H775" s="109"/>
      <c r="I775" s="110"/>
      <c r="J775" s="110"/>
      <c r="K775" s="110"/>
      <c r="L775" s="110"/>
      <c r="M775" s="110"/>
      <c r="N775" s="110"/>
      <c r="O775" s="110"/>
    </row>
    <row r="776">
      <c r="A776" s="227"/>
      <c r="B776" s="103"/>
      <c r="C776" s="103"/>
      <c r="D776" s="113"/>
      <c r="E776" s="107"/>
      <c r="F776" s="228"/>
      <c r="G776" s="109"/>
      <c r="H776" s="109"/>
      <c r="I776" s="110"/>
      <c r="J776" s="110"/>
      <c r="K776" s="110"/>
      <c r="L776" s="110"/>
      <c r="M776" s="110"/>
      <c r="N776" s="110"/>
      <c r="O776" s="110"/>
    </row>
    <row r="777">
      <c r="A777" s="227"/>
      <c r="B777" s="103"/>
      <c r="C777" s="103"/>
      <c r="D777" s="113"/>
      <c r="E777" s="107"/>
      <c r="F777" s="228"/>
      <c r="G777" s="109"/>
      <c r="H777" s="109"/>
      <c r="I777" s="110"/>
      <c r="J777" s="110"/>
      <c r="K777" s="110"/>
      <c r="L777" s="110"/>
      <c r="M777" s="110"/>
      <c r="N777" s="110"/>
      <c r="O777" s="110"/>
    </row>
    <row r="778">
      <c r="A778" s="227"/>
      <c r="B778" s="103"/>
      <c r="C778" s="103"/>
      <c r="D778" s="113"/>
      <c r="E778" s="107"/>
      <c r="F778" s="228"/>
      <c r="G778" s="109"/>
      <c r="H778" s="109"/>
      <c r="I778" s="110"/>
      <c r="J778" s="110"/>
      <c r="K778" s="110"/>
      <c r="L778" s="110"/>
      <c r="M778" s="110"/>
      <c r="N778" s="110"/>
      <c r="O778" s="110"/>
    </row>
    <row r="779">
      <c r="A779" s="227"/>
      <c r="B779" s="103"/>
      <c r="C779" s="103"/>
      <c r="D779" s="113"/>
      <c r="E779" s="107"/>
      <c r="F779" s="228"/>
      <c r="G779" s="109"/>
      <c r="H779" s="109"/>
      <c r="I779" s="110"/>
      <c r="J779" s="110"/>
      <c r="K779" s="110"/>
      <c r="L779" s="110"/>
      <c r="M779" s="110"/>
      <c r="N779" s="110"/>
      <c r="O779" s="110"/>
    </row>
    <row r="780">
      <c r="A780" s="227"/>
      <c r="B780" s="103"/>
      <c r="C780" s="103"/>
      <c r="D780" s="113"/>
      <c r="E780" s="107"/>
      <c r="F780" s="228"/>
      <c r="G780" s="109"/>
      <c r="H780" s="109"/>
      <c r="I780" s="110"/>
      <c r="J780" s="110"/>
      <c r="K780" s="110"/>
      <c r="L780" s="110"/>
      <c r="M780" s="110"/>
      <c r="N780" s="110"/>
      <c r="O780" s="110"/>
    </row>
    <row r="781">
      <c r="A781" s="227"/>
      <c r="B781" s="103"/>
      <c r="C781" s="103"/>
      <c r="D781" s="113"/>
      <c r="E781" s="107"/>
      <c r="F781" s="228"/>
      <c r="G781" s="109"/>
      <c r="H781" s="109"/>
      <c r="I781" s="110"/>
      <c r="J781" s="110"/>
      <c r="K781" s="110"/>
      <c r="L781" s="110"/>
      <c r="M781" s="110"/>
      <c r="N781" s="110"/>
      <c r="O781" s="110"/>
    </row>
    <row r="782">
      <c r="A782" s="227"/>
      <c r="B782" s="103"/>
      <c r="C782" s="103"/>
      <c r="D782" s="113"/>
      <c r="E782" s="107"/>
      <c r="F782" s="228"/>
      <c r="G782" s="109"/>
      <c r="H782" s="109"/>
      <c r="I782" s="110"/>
      <c r="J782" s="110"/>
      <c r="K782" s="110"/>
      <c r="L782" s="110"/>
      <c r="M782" s="110"/>
      <c r="N782" s="110"/>
      <c r="O782" s="110"/>
    </row>
    <row r="783">
      <c r="A783" s="227"/>
      <c r="B783" s="103"/>
      <c r="C783" s="103"/>
      <c r="D783" s="113"/>
      <c r="E783" s="107"/>
      <c r="F783" s="228"/>
      <c r="G783" s="109"/>
      <c r="H783" s="109"/>
      <c r="I783" s="110"/>
      <c r="J783" s="110"/>
      <c r="K783" s="110"/>
      <c r="L783" s="110"/>
      <c r="M783" s="110"/>
      <c r="N783" s="110"/>
      <c r="O783" s="110"/>
    </row>
    <row r="784">
      <c r="A784" s="227"/>
      <c r="B784" s="103"/>
      <c r="C784" s="103"/>
      <c r="D784" s="113"/>
      <c r="E784" s="107"/>
      <c r="F784" s="228"/>
      <c r="G784" s="109"/>
      <c r="H784" s="109"/>
      <c r="I784" s="110"/>
      <c r="J784" s="110"/>
      <c r="K784" s="110"/>
      <c r="L784" s="110"/>
      <c r="M784" s="110"/>
      <c r="N784" s="110"/>
      <c r="O784" s="110"/>
    </row>
    <row r="785">
      <c r="A785" s="227"/>
      <c r="B785" s="103"/>
      <c r="C785" s="103"/>
      <c r="D785" s="113"/>
      <c r="E785" s="107"/>
      <c r="F785" s="228"/>
      <c r="G785" s="109"/>
      <c r="H785" s="109"/>
      <c r="I785" s="110"/>
      <c r="J785" s="110"/>
      <c r="K785" s="110"/>
      <c r="L785" s="110"/>
      <c r="M785" s="110"/>
      <c r="N785" s="110"/>
      <c r="O785" s="110"/>
    </row>
    <row r="786">
      <c r="A786" s="227"/>
      <c r="B786" s="103"/>
      <c r="C786" s="103"/>
      <c r="D786" s="113"/>
      <c r="E786" s="107"/>
      <c r="F786" s="228"/>
      <c r="G786" s="109"/>
      <c r="H786" s="109"/>
      <c r="I786" s="110"/>
      <c r="J786" s="110"/>
      <c r="K786" s="110"/>
      <c r="L786" s="110"/>
      <c r="M786" s="110"/>
      <c r="N786" s="110"/>
      <c r="O786" s="110"/>
    </row>
    <row r="787">
      <c r="A787" s="227"/>
      <c r="B787" s="103"/>
      <c r="C787" s="103"/>
      <c r="D787" s="113"/>
      <c r="E787" s="107"/>
      <c r="F787" s="228"/>
      <c r="G787" s="109"/>
      <c r="H787" s="109"/>
      <c r="I787" s="110"/>
      <c r="J787" s="110"/>
      <c r="K787" s="110"/>
      <c r="L787" s="110"/>
      <c r="M787" s="110"/>
      <c r="N787" s="110"/>
      <c r="O787" s="110"/>
    </row>
    <row r="788">
      <c r="A788" s="227"/>
      <c r="B788" s="103"/>
      <c r="C788" s="103"/>
      <c r="D788" s="113"/>
      <c r="E788" s="107"/>
      <c r="F788" s="228"/>
      <c r="G788" s="109"/>
      <c r="H788" s="109"/>
      <c r="I788" s="110"/>
      <c r="J788" s="110"/>
      <c r="K788" s="110"/>
      <c r="L788" s="110"/>
      <c r="M788" s="110"/>
      <c r="N788" s="110"/>
      <c r="O788" s="110"/>
    </row>
    <row r="789">
      <c r="A789" s="227"/>
      <c r="B789" s="103"/>
      <c r="C789" s="103"/>
      <c r="D789" s="113"/>
      <c r="E789" s="107"/>
      <c r="F789" s="228"/>
      <c r="G789" s="109"/>
      <c r="H789" s="109"/>
      <c r="I789" s="110"/>
      <c r="J789" s="110"/>
      <c r="K789" s="110"/>
      <c r="L789" s="110"/>
      <c r="M789" s="110"/>
      <c r="N789" s="110"/>
      <c r="O789" s="110"/>
    </row>
    <row r="790">
      <c r="A790" s="227"/>
      <c r="B790" s="103"/>
      <c r="C790" s="103"/>
      <c r="D790" s="113"/>
      <c r="E790" s="107"/>
      <c r="F790" s="228"/>
      <c r="G790" s="109"/>
      <c r="H790" s="109"/>
      <c r="I790" s="110"/>
      <c r="J790" s="110"/>
      <c r="K790" s="110"/>
      <c r="L790" s="110"/>
      <c r="M790" s="110"/>
      <c r="N790" s="110"/>
      <c r="O790" s="110"/>
    </row>
    <row r="791">
      <c r="A791" s="227"/>
      <c r="B791" s="103"/>
      <c r="C791" s="103"/>
      <c r="D791" s="113"/>
      <c r="E791" s="107"/>
      <c r="F791" s="228"/>
      <c r="G791" s="109"/>
      <c r="H791" s="109"/>
      <c r="I791" s="110"/>
      <c r="J791" s="110"/>
      <c r="K791" s="110"/>
      <c r="L791" s="110"/>
      <c r="M791" s="110"/>
      <c r="N791" s="110"/>
      <c r="O791" s="110"/>
    </row>
    <row r="792">
      <c r="A792" s="227"/>
      <c r="B792" s="103"/>
      <c r="C792" s="103"/>
      <c r="D792" s="113"/>
      <c r="E792" s="107"/>
      <c r="F792" s="228"/>
      <c r="G792" s="109"/>
      <c r="H792" s="109"/>
      <c r="I792" s="110"/>
      <c r="J792" s="110"/>
      <c r="K792" s="110"/>
      <c r="L792" s="110"/>
      <c r="M792" s="110"/>
      <c r="N792" s="110"/>
      <c r="O792" s="110"/>
    </row>
    <row r="793">
      <c r="A793" s="227"/>
      <c r="B793" s="103"/>
      <c r="C793" s="103"/>
      <c r="D793" s="113"/>
      <c r="E793" s="107"/>
      <c r="F793" s="228"/>
      <c r="G793" s="109"/>
      <c r="H793" s="109"/>
      <c r="I793" s="110"/>
      <c r="J793" s="110"/>
      <c r="K793" s="110"/>
      <c r="L793" s="110"/>
      <c r="M793" s="110"/>
      <c r="N793" s="110"/>
      <c r="O793" s="110"/>
    </row>
    <row r="794">
      <c r="A794" s="227"/>
      <c r="B794" s="103"/>
      <c r="C794" s="103"/>
      <c r="D794" s="113"/>
      <c r="E794" s="107"/>
      <c r="F794" s="228"/>
      <c r="G794" s="109"/>
      <c r="H794" s="109"/>
      <c r="I794" s="110"/>
      <c r="J794" s="110"/>
      <c r="K794" s="110"/>
      <c r="L794" s="110"/>
      <c r="M794" s="110"/>
      <c r="N794" s="110"/>
      <c r="O794" s="110"/>
    </row>
    <row r="795">
      <c r="A795" s="227"/>
      <c r="B795" s="103"/>
      <c r="C795" s="103"/>
      <c r="D795" s="113"/>
      <c r="E795" s="107"/>
      <c r="F795" s="228"/>
      <c r="G795" s="109"/>
      <c r="H795" s="109"/>
      <c r="I795" s="110"/>
      <c r="J795" s="110"/>
      <c r="K795" s="110"/>
      <c r="L795" s="110"/>
      <c r="M795" s="110"/>
      <c r="N795" s="110"/>
      <c r="O795" s="110"/>
    </row>
    <row r="796">
      <c r="A796" s="227"/>
      <c r="B796" s="103"/>
      <c r="C796" s="103"/>
      <c r="D796" s="113"/>
      <c r="E796" s="107"/>
      <c r="F796" s="228"/>
      <c r="G796" s="109"/>
      <c r="H796" s="109"/>
      <c r="I796" s="110"/>
      <c r="J796" s="110"/>
      <c r="K796" s="110"/>
      <c r="L796" s="110"/>
      <c r="M796" s="110"/>
      <c r="N796" s="110"/>
      <c r="O796" s="110"/>
    </row>
    <row r="797">
      <c r="A797" s="227"/>
      <c r="B797" s="103"/>
      <c r="C797" s="103"/>
      <c r="D797" s="113"/>
      <c r="E797" s="107"/>
      <c r="F797" s="228"/>
      <c r="G797" s="109"/>
      <c r="H797" s="109"/>
      <c r="I797" s="110"/>
      <c r="J797" s="110"/>
      <c r="K797" s="110"/>
      <c r="L797" s="110"/>
      <c r="M797" s="110"/>
      <c r="N797" s="110"/>
      <c r="O797" s="110"/>
    </row>
    <row r="798">
      <c r="A798" s="227"/>
      <c r="B798" s="103"/>
      <c r="C798" s="103"/>
      <c r="D798" s="113"/>
      <c r="E798" s="107"/>
      <c r="F798" s="228"/>
      <c r="G798" s="109"/>
      <c r="H798" s="109"/>
      <c r="I798" s="110"/>
      <c r="J798" s="110"/>
      <c r="K798" s="110"/>
      <c r="L798" s="110"/>
      <c r="M798" s="110"/>
      <c r="N798" s="110"/>
      <c r="O798" s="110"/>
    </row>
    <row r="799">
      <c r="A799" s="227"/>
      <c r="B799" s="103"/>
      <c r="C799" s="103"/>
      <c r="D799" s="113"/>
      <c r="E799" s="107"/>
      <c r="F799" s="228"/>
      <c r="G799" s="109"/>
      <c r="H799" s="109"/>
      <c r="I799" s="110"/>
      <c r="J799" s="110"/>
      <c r="K799" s="110"/>
      <c r="L799" s="110"/>
      <c r="M799" s="110"/>
      <c r="N799" s="110"/>
      <c r="O799" s="110"/>
    </row>
    <row r="800">
      <c r="A800" s="227"/>
      <c r="B800" s="103"/>
      <c r="C800" s="103"/>
      <c r="D800" s="113"/>
      <c r="E800" s="107"/>
      <c r="F800" s="228"/>
      <c r="G800" s="109"/>
      <c r="H800" s="109"/>
      <c r="I800" s="110"/>
      <c r="J800" s="110"/>
      <c r="K800" s="110"/>
      <c r="L800" s="110"/>
      <c r="M800" s="110"/>
      <c r="N800" s="110"/>
      <c r="O800" s="110"/>
    </row>
    <row r="801">
      <c r="A801" s="227"/>
      <c r="B801" s="103"/>
      <c r="C801" s="103"/>
      <c r="D801" s="113"/>
      <c r="E801" s="107"/>
      <c r="F801" s="228"/>
      <c r="G801" s="109"/>
      <c r="H801" s="109"/>
      <c r="I801" s="110"/>
      <c r="J801" s="110"/>
      <c r="K801" s="110"/>
      <c r="L801" s="110"/>
      <c r="M801" s="110"/>
      <c r="N801" s="110"/>
      <c r="O801" s="110"/>
    </row>
    <row r="802">
      <c r="A802" s="227"/>
      <c r="B802" s="103"/>
      <c r="C802" s="103"/>
      <c r="D802" s="113"/>
      <c r="E802" s="107"/>
      <c r="F802" s="228"/>
      <c r="G802" s="109"/>
      <c r="H802" s="109"/>
      <c r="I802" s="110"/>
      <c r="J802" s="110"/>
      <c r="K802" s="110"/>
      <c r="L802" s="110"/>
      <c r="M802" s="110"/>
      <c r="N802" s="110"/>
      <c r="O802" s="110"/>
    </row>
    <row r="803">
      <c r="A803" s="227"/>
      <c r="B803" s="103"/>
      <c r="C803" s="103"/>
      <c r="D803" s="113"/>
      <c r="E803" s="107"/>
      <c r="F803" s="228"/>
      <c r="G803" s="109"/>
      <c r="H803" s="109"/>
      <c r="I803" s="110"/>
      <c r="J803" s="110"/>
      <c r="K803" s="110"/>
      <c r="L803" s="110"/>
      <c r="M803" s="110"/>
      <c r="N803" s="110"/>
      <c r="O803" s="110"/>
    </row>
    <row r="804">
      <c r="A804" s="227"/>
      <c r="B804" s="103"/>
      <c r="C804" s="103"/>
      <c r="D804" s="113"/>
      <c r="E804" s="107"/>
      <c r="F804" s="228"/>
      <c r="G804" s="109"/>
      <c r="H804" s="109"/>
      <c r="I804" s="110"/>
      <c r="J804" s="110"/>
      <c r="K804" s="110"/>
      <c r="L804" s="110"/>
      <c r="M804" s="110"/>
      <c r="N804" s="110"/>
      <c r="O804" s="110"/>
    </row>
    <row r="805">
      <c r="A805" s="227"/>
      <c r="B805" s="103"/>
      <c r="C805" s="103"/>
      <c r="D805" s="113"/>
      <c r="E805" s="107"/>
      <c r="F805" s="228"/>
      <c r="G805" s="109"/>
      <c r="H805" s="109"/>
      <c r="I805" s="110"/>
      <c r="J805" s="110"/>
      <c r="K805" s="110"/>
      <c r="L805" s="110"/>
      <c r="M805" s="110"/>
      <c r="N805" s="110"/>
      <c r="O805" s="110"/>
    </row>
    <row r="806">
      <c r="A806" s="227"/>
      <c r="B806" s="103"/>
      <c r="C806" s="103"/>
      <c r="D806" s="113"/>
      <c r="E806" s="107"/>
      <c r="F806" s="228"/>
      <c r="G806" s="109"/>
      <c r="H806" s="109"/>
      <c r="I806" s="110"/>
      <c r="J806" s="110"/>
      <c r="K806" s="110"/>
      <c r="L806" s="110"/>
      <c r="M806" s="110"/>
      <c r="N806" s="110"/>
      <c r="O806" s="110"/>
    </row>
    <row r="807">
      <c r="A807" s="227"/>
      <c r="B807" s="103"/>
      <c r="C807" s="103"/>
      <c r="D807" s="113"/>
      <c r="E807" s="107"/>
      <c r="F807" s="228"/>
      <c r="G807" s="109"/>
      <c r="H807" s="109"/>
      <c r="I807" s="110"/>
      <c r="J807" s="110"/>
      <c r="K807" s="110"/>
      <c r="L807" s="110"/>
      <c r="M807" s="110"/>
      <c r="N807" s="110"/>
      <c r="O807" s="110"/>
    </row>
    <row r="808">
      <c r="A808" s="227"/>
      <c r="B808" s="103"/>
      <c r="C808" s="103"/>
      <c r="D808" s="113"/>
      <c r="E808" s="107"/>
      <c r="F808" s="228"/>
      <c r="G808" s="109"/>
      <c r="H808" s="109"/>
      <c r="I808" s="110"/>
      <c r="J808" s="110"/>
      <c r="K808" s="110"/>
      <c r="L808" s="110"/>
      <c r="M808" s="110"/>
      <c r="N808" s="110"/>
      <c r="O808" s="110"/>
    </row>
    <row r="809">
      <c r="A809" s="227"/>
      <c r="B809" s="103"/>
      <c r="C809" s="103"/>
      <c r="D809" s="113"/>
      <c r="E809" s="107"/>
      <c r="F809" s="228"/>
      <c r="G809" s="109"/>
      <c r="H809" s="109"/>
      <c r="I809" s="110"/>
      <c r="J809" s="110"/>
      <c r="K809" s="110"/>
      <c r="L809" s="110"/>
      <c r="M809" s="110"/>
      <c r="N809" s="110"/>
      <c r="O809" s="110"/>
    </row>
    <row r="810">
      <c r="A810" s="227"/>
      <c r="B810" s="103"/>
      <c r="C810" s="103"/>
      <c r="D810" s="113"/>
      <c r="E810" s="107"/>
      <c r="F810" s="228"/>
      <c r="G810" s="109"/>
      <c r="H810" s="109"/>
      <c r="I810" s="110"/>
      <c r="J810" s="110"/>
      <c r="K810" s="110"/>
      <c r="L810" s="110"/>
      <c r="M810" s="110"/>
      <c r="N810" s="110"/>
      <c r="O810" s="110"/>
    </row>
    <row r="811">
      <c r="A811" s="227"/>
      <c r="B811" s="103"/>
      <c r="C811" s="103"/>
      <c r="D811" s="113"/>
      <c r="E811" s="107"/>
      <c r="F811" s="228"/>
      <c r="G811" s="109"/>
      <c r="H811" s="109"/>
      <c r="I811" s="110"/>
      <c r="J811" s="110"/>
      <c r="K811" s="110"/>
      <c r="L811" s="110"/>
      <c r="M811" s="110"/>
      <c r="N811" s="110"/>
      <c r="O811" s="110"/>
    </row>
    <row r="812">
      <c r="A812" s="227"/>
      <c r="B812" s="103"/>
      <c r="C812" s="103"/>
      <c r="D812" s="113"/>
      <c r="E812" s="107"/>
      <c r="F812" s="228"/>
      <c r="G812" s="109"/>
      <c r="H812" s="109"/>
      <c r="I812" s="110"/>
      <c r="J812" s="110"/>
      <c r="K812" s="110"/>
      <c r="L812" s="110"/>
      <c r="M812" s="110"/>
      <c r="N812" s="110"/>
      <c r="O812" s="110"/>
    </row>
    <row r="813">
      <c r="A813" s="227"/>
      <c r="B813" s="103"/>
      <c r="C813" s="103"/>
      <c r="D813" s="113"/>
      <c r="E813" s="107"/>
      <c r="F813" s="228"/>
      <c r="G813" s="109"/>
      <c r="H813" s="109"/>
      <c r="I813" s="110"/>
      <c r="J813" s="110"/>
      <c r="K813" s="110"/>
      <c r="L813" s="110"/>
      <c r="M813" s="110"/>
      <c r="N813" s="110"/>
      <c r="O813" s="110"/>
    </row>
    <row r="814">
      <c r="A814" s="227"/>
      <c r="B814" s="103"/>
      <c r="C814" s="103"/>
      <c r="D814" s="113"/>
      <c r="E814" s="107"/>
      <c r="F814" s="228"/>
      <c r="G814" s="109"/>
      <c r="H814" s="109"/>
      <c r="I814" s="110"/>
      <c r="J814" s="110"/>
      <c r="K814" s="110"/>
      <c r="L814" s="110"/>
      <c r="M814" s="110"/>
      <c r="N814" s="110"/>
      <c r="O814" s="110"/>
    </row>
    <row r="815">
      <c r="A815" s="227"/>
      <c r="B815" s="103"/>
      <c r="C815" s="103"/>
      <c r="D815" s="113"/>
      <c r="E815" s="107"/>
      <c r="F815" s="228"/>
      <c r="G815" s="109"/>
      <c r="H815" s="109"/>
      <c r="I815" s="110"/>
      <c r="J815" s="110"/>
      <c r="K815" s="110"/>
      <c r="L815" s="110"/>
      <c r="M815" s="110"/>
      <c r="N815" s="110"/>
      <c r="O815" s="110"/>
    </row>
    <row r="816">
      <c r="A816" s="227"/>
      <c r="B816" s="103"/>
      <c r="C816" s="103"/>
      <c r="D816" s="113"/>
      <c r="E816" s="107"/>
      <c r="F816" s="228"/>
      <c r="G816" s="109"/>
      <c r="H816" s="109"/>
      <c r="I816" s="110"/>
      <c r="J816" s="110"/>
      <c r="K816" s="110"/>
      <c r="L816" s="110"/>
      <c r="M816" s="110"/>
      <c r="N816" s="110"/>
      <c r="O816" s="110"/>
    </row>
    <row r="817">
      <c r="A817" s="227"/>
      <c r="B817" s="103"/>
      <c r="C817" s="103"/>
      <c r="D817" s="113"/>
      <c r="E817" s="107"/>
      <c r="F817" s="228"/>
      <c r="G817" s="109"/>
      <c r="H817" s="109"/>
      <c r="I817" s="110"/>
      <c r="J817" s="110"/>
      <c r="K817" s="110"/>
      <c r="L817" s="110"/>
      <c r="M817" s="110"/>
      <c r="N817" s="110"/>
      <c r="O817" s="110"/>
    </row>
    <row r="818">
      <c r="A818" s="227"/>
      <c r="B818" s="103"/>
      <c r="C818" s="103"/>
      <c r="D818" s="113"/>
      <c r="E818" s="107"/>
      <c r="F818" s="228"/>
      <c r="G818" s="109"/>
      <c r="H818" s="109"/>
      <c r="I818" s="110"/>
      <c r="J818" s="110"/>
      <c r="K818" s="110"/>
      <c r="L818" s="110"/>
      <c r="M818" s="110"/>
      <c r="N818" s="110"/>
      <c r="O818" s="110"/>
    </row>
    <row r="819">
      <c r="A819" s="227"/>
      <c r="B819" s="103"/>
      <c r="C819" s="103"/>
      <c r="D819" s="113"/>
      <c r="E819" s="107"/>
      <c r="F819" s="228"/>
      <c r="G819" s="109"/>
      <c r="H819" s="109"/>
      <c r="I819" s="110"/>
      <c r="J819" s="110"/>
      <c r="K819" s="110"/>
      <c r="L819" s="110"/>
      <c r="M819" s="110"/>
      <c r="N819" s="110"/>
      <c r="O819" s="110"/>
    </row>
    <row r="820">
      <c r="A820" s="227"/>
      <c r="B820" s="103"/>
      <c r="C820" s="103"/>
      <c r="D820" s="113"/>
      <c r="E820" s="107"/>
      <c r="F820" s="228"/>
      <c r="G820" s="109"/>
      <c r="H820" s="109"/>
      <c r="I820" s="110"/>
      <c r="J820" s="110"/>
      <c r="K820" s="110"/>
      <c r="L820" s="110"/>
      <c r="M820" s="110"/>
      <c r="N820" s="110"/>
      <c r="O820" s="110"/>
    </row>
    <row r="821">
      <c r="A821" s="227"/>
      <c r="B821" s="103"/>
      <c r="C821" s="103"/>
      <c r="D821" s="113"/>
      <c r="E821" s="107"/>
      <c r="F821" s="228"/>
      <c r="G821" s="109"/>
      <c r="H821" s="109"/>
      <c r="I821" s="110"/>
      <c r="J821" s="110"/>
      <c r="K821" s="110"/>
      <c r="L821" s="110"/>
      <c r="M821" s="110"/>
      <c r="N821" s="110"/>
      <c r="O821" s="110"/>
    </row>
    <row r="822">
      <c r="A822" s="227"/>
      <c r="B822" s="103"/>
      <c r="C822" s="103"/>
      <c r="D822" s="113"/>
      <c r="E822" s="107"/>
      <c r="F822" s="228"/>
      <c r="G822" s="109"/>
      <c r="H822" s="109"/>
      <c r="I822" s="110"/>
      <c r="J822" s="110"/>
      <c r="K822" s="110"/>
      <c r="L822" s="110"/>
      <c r="M822" s="110"/>
      <c r="N822" s="110"/>
      <c r="O822" s="110"/>
    </row>
    <row r="823">
      <c r="A823" s="227"/>
      <c r="B823" s="103"/>
      <c r="C823" s="103"/>
      <c r="D823" s="113"/>
      <c r="E823" s="107"/>
      <c r="F823" s="228"/>
      <c r="G823" s="109"/>
      <c r="H823" s="109"/>
      <c r="I823" s="110"/>
      <c r="J823" s="110"/>
      <c r="K823" s="110"/>
      <c r="L823" s="110"/>
      <c r="M823" s="110"/>
      <c r="N823" s="110"/>
      <c r="O823" s="110"/>
    </row>
    <row r="824">
      <c r="A824" s="227"/>
      <c r="B824" s="103"/>
      <c r="C824" s="103"/>
      <c r="D824" s="113"/>
      <c r="E824" s="107"/>
      <c r="F824" s="228"/>
      <c r="G824" s="109"/>
      <c r="H824" s="109"/>
      <c r="I824" s="110"/>
      <c r="J824" s="110"/>
      <c r="K824" s="110"/>
      <c r="L824" s="110"/>
      <c r="M824" s="110"/>
      <c r="N824" s="110"/>
      <c r="O824" s="110"/>
    </row>
    <row r="825">
      <c r="A825" s="227"/>
      <c r="B825" s="103"/>
      <c r="C825" s="103"/>
      <c r="D825" s="113"/>
      <c r="E825" s="107"/>
      <c r="F825" s="228"/>
      <c r="G825" s="109"/>
      <c r="H825" s="109"/>
      <c r="I825" s="110"/>
      <c r="J825" s="110"/>
      <c r="K825" s="110"/>
      <c r="L825" s="110"/>
      <c r="M825" s="110"/>
      <c r="N825" s="110"/>
      <c r="O825" s="110"/>
    </row>
    <row r="826">
      <c r="A826" s="227"/>
      <c r="B826" s="103"/>
      <c r="C826" s="103"/>
      <c r="D826" s="113"/>
      <c r="E826" s="107"/>
      <c r="F826" s="228"/>
      <c r="G826" s="109"/>
      <c r="H826" s="109"/>
      <c r="I826" s="110"/>
      <c r="J826" s="110"/>
      <c r="K826" s="110"/>
      <c r="L826" s="110"/>
      <c r="M826" s="110"/>
      <c r="N826" s="110"/>
      <c r="O826" s="110"/>
    </row>
    <row r="827">
      <c r="A827" s="227"/>
      <c r="B827" s="103"/>
      <c r="C827" s="103"/>
      <c r="D827" s="113"/>
      <c r="E827" s="107"/>
      <c r="F827" s="228"/>
      <c r="G827" s="109"/>
      <c r="H827" s="109"/>
      <c r="I827" s="110"/>
      <c r="J827" s="110"/>
      <c r="K827" s="110"/>
      <c r="L827" s="110"/>
      <c r="M827" s="110"/>
      <c r="N827" s="110"/>
      <c r="O827" s="110"/>
    </row>
    <row r="828">
      <c r="A828" s="227"/>
      <c r="B828" s="103"/>
      <c r="C828" s="103"/>
      <c r="D828" s="113"/>
      <c r="E828" s="107"/>
      <c r="F828" s="228"/>
      <c r="G828" s="109"/>
      <c r="H828" s="109"/>
      <c r="I828" s="110"/>
      <c r="J828" s="110"/>
      <c r="K828" s="110"/>
      <c r="L828" s="110"/>
      <c r="M828" s="110"/>
      <c r="N828" s="110"/>
      <c r="O828" s="110"/>
    </row>
    <row r="829">
      <c r="A829" s="227"/>
      <c r="B829" s="103"/>
      <c r="C829" s="103"/>
      <c r="D829" s="113"/>
      <c r="E829" s="107"/>
      <c r="F829" s="228"/>
      <c r="G829" s="109"/>
      <c r="H829" s="109"/>
      <c r="I829" s="110"/>
      <c r="J829" s="110"/>
      <c r="K829" s="110"/>
      <c r="L829" s="110"/>
      <c r="M829" s="110"/>
      <c r="N829" s="110"/>
      <c r="O829" s="110"/>
    </row>
    <row r="830">
      <c r="A830" s="227"/>
      <c r="B830" s="103"/>
      <c r="C830" s="103"/>
      <c r="D830" s="113"/>
      <c r="E830" s="107"/>
      <c r="F830" s="228"/>
      <c r="G830" s="109"/>
      <c r="H830" s="109"/>
      <c r="I830" s="110"/>
      <c r="J830" s="110"/>
      <c r="K830" s="110"/>
      <c r="L830" s="110"/>
      <c r="M830" s="110"/>
      <c r="N830" s="110"/>
      <c r="O830" s="110"/>
    </row>
    <row r="831">
      <c r="A831" s="227"/>
      <c r="B831" s="103"/>
      <c r="C831" s="103"/>
      <c r="D831" s="113"/>
      <c r="E831" s="107"/>
      <c r="F831" s="228"/>
      <c r="G831" s="109"/>
      <c r="H831" s="109"/>
      <c r="I831" s="110"/>
      <c r="J831" s="110"/>
      <c r="K831" s="110"/>
      <c r="L831" s="110"/>
      <c r="M831" s="110"/>
      <c r="N831" s="110"/>
      <c r="O831" s="110"/>
    </row>
    <row r="832">
      <c r="A832" s="227"/>
      <c r="B832" s="103"/>
      <c r="C832" s="103"/>
      <c r="D832" s="113"/>
      <c r="E832" s="107"/>
      <c r="F832" s="228"/>
      <c r="G832" s="109"/>
      <c r="H832" s="109"/>
      <c r="I832" s="110"/>
      <c r="J832" s="110"/>
      <c r="K832" s="110"/>
      <c r="L832" s="110"/>
      <c r="M832" s="110"/>
      <c r="N832" s="110"/>
      <c r="O832" s="110"/>
    </row>
    <row r="833">
      <c r="A833" s="227"/>
      <c r="B833" s="103"/>
      <c r="C833" s="103"/>
      <c r="D833" s="113"/>
      <c r="E833" s="107"/>
      <c r="F833" s="228"/>
      <c r="G833" s="109"/>
      <c r="H833" s="109"/>
      <c r="I833" s="110"/>
      <c r="J833" s="110"/>
      <c r="K833" s="110"/>
      <c r="L833" s="110"/>
      <c r="M833" s="110"/>
      <c r="N833" s="110"/>
      <c r="O833" s="110"/>
    </row>
    <row r="834">
      <c r="A834" s="227"/>
      <c r="B834" s="103"/>
      <c r="C834" s="103"/>
      <c r="D834" s="113"/>
      <c r="E834" s="107"/>
      <c r="F834" s="228"/>
      <c r="G834" s="109"/>
      <c r="H834" s="109"/>
      <c r="I834" s="110"/>
      <c r="J834" s="110"/>
      <c r="K834" s="110"/>
      <c r="L834" s="110"/>
      <c r="M834" s="110"/>
      <c r="N834" s="110"/>
      <c r="O834" s="110"/>
    </row>
    <row r="835">
      <c r="A835" s="227"/>
      <c r="B835" s="103"/>
      <c r="C835" s="103"/>
      <c r="D835" s="113"/>
      <c r="E835" s="107"/>
      <c r="F835" s="228"/>
      <c r="G835" s="109"/>
      <c r="H835" s="109"/>
      <c r="I835" s="110"/>
      <c r="J835" s="110"/>
      <c r="K835" s="110"/>
      <c r="L835" s="110"/>
      <c r="M835" s="110"/>
      <c r="N835" s="110"/>
      <c r="O835" s="110"/>
    </row>
    <row r="836">
      <c r="A836" s="227"/>
      <c r="B836" s="103"/>
      <c r="C836" s="103"/>
      <c r="D836" s="113"/>
      <c r="E836" s="107"/>
      <c r="F836" s="228"/>
      <c r="G836" s="109"/>
      <c r="H836" s="109"/>
      <c r="I836" s="110"/>
      <c r="J836" s="110"/>
      <c r="K836" s="110"/>
      <c r="L836" s="110"/>
      <c r="M836" s="110"/>
      <c r="N836" s="110"/>
      <c r="O836" s="110"/>
    </row>
    <row r="837">
      <c r="A837" s="227"/>
      <c r="B837" s="103"/>
      <c r="C837" s="103"/>
      <c r="D837" s="113"/>
      <c r="E837" s="107"/>
      <c r="F837" s="228"/>
      <c r="G837" s="109"/>
      <c r="H837" s="109"/>
      <c r="I837" s="110"/>
      <c r="J837" s="110"/>
      <c r="K837" s="110"/>
      <c r="L837" s="110"/>
      <c r="M837" s="110"/>
      <c r="N837" s="110"/>
      <c r="O837" s="110"/>
    </row>
    <row r="838">
      <c r="A838" s="227"/>
      <c r="B838" s="103"/>
      <c r="C838" s="103"/>
      <c r="D838" s="113"/>
      <c r="E838" s="107"/>
      <c r="F838" s="228"/>
      <c r="G838" s="109"/>
      <c r="H838" s="109"/>
      <c r="I838" s="110"/>
      <c r="J838" s="110"/>
      <c r="K838" s="110"/>
      <c r="L838" s="110"/>
      <c r="M838" s="110"/>
      <c r="N838" s="110"/>
      <c r="O838" s="110"/>
    </row>
    <row r="839">
      <c r="A839" s="227"/>
      <c r="B839" s="103"/>
      <c r="C839" s="103"/>
      <c r="D839" s="113"/>
      <c r="E839" s="107"/>
      <c r="F839" s="228"/>
      <c r="G839" s="109"/>
      <c r="H839" s="109"/>
      <c r="I839" s="110"/>
      <c r="J839" s="110"/>
      <c r="K839" s="110"/>
      <c r="L839" s="110"/>
      <c r="M839" s="110"/>
      <c r="N839" s="110"/>
      <c r="O839" s="110"/>
    </row>
    <row r="840">
      <c r="A840" s="227"/>
      <c r="B840" s="103"/>
      <c r="C840" s="103"/>
      <c r="D840" s="113"/>
      <c r="E840" s="107"/>
      <c r="F840" s="228"/>
      <c r="G840" s="109"/>
      <c r="H840" s="109"/>
      <c r="I840" s="110"/>
      <c r="J840" s="110"/>
      <c r="K840" s="110"/>
      <c r="L840" s="110"/>
      <c r="M840" s="110"/>
      <c r="N840" s="110"/>
      <c r="O840" s="110"/>
    </row>
    <row r="841">
      <c r="A841" s="227"/>
      <c r="B841" s="103"/>
      <c r="C841" s="103"/>
      <c r="D841" s="113"/>
      <c r="E841" s="107"/>
      <c r="F841" s="228"/>
      <c r="G841" s="109"/>
      <c r="H841" s="109"/>
      <c r="I841" s="110"/>
      <c r="J841" s="110"/>
      <c r="K841" s="110"/>
      <c r="L841" s="110"/>
      <c r="M841" s="110"/>
      <c r="N841" s="110"/>
      <c r="O841" s="110"/>
    </row>
    <row r="842">
      <c r="A842" s="227"/>
      <c r="B842" s="103"/>
      <c r="C842" s="103"/>
      <c r="D842" s="113"/>
      <c r="E842" s="107"/>
      <c r="F842" s="228"/>
      <c r="G842" s="109"/>
      <c r="H842" s="109"/>
      <c r="I842" s="110"/>
      <c r="J842" s="110"/>
      <c r="K842" s="110"/>
      <c r="L842" s="110"/>
      <c r="M842" s="110"/>
      <c r="N842" s="110"/>
      <c r="O842" s="110"/>
    </row>
    <row r="843">
      <c r="A843" s="227"/>
      <c r="B843" s="103"/>
      <c r="C843" s="103"/>
      <c r="D843" s="113"/>
      <c r="E843" s="107"/>
      <c r="F843" s="228"/>
      <c r="G843" s="109"/>
      <c r="H843" s="109"/>
      <c r="I843" s="110"/>
      <c r="J843" s="110"/>
      <c r="K843" s="110"/>
      <c r="L843" s="110"/>
      <c r="M843" s="110"/>
      <c r="N843" s="110"/>
      <c r="O843" s="110"/>
    </row>
    <row r="844">
      <c r="A844" s="227"/>
      <c r="B844" s="103"/>
      <c r="C844" s="103"/>
      <c r="D844" s="113"/>
      <c r="E844" s="107"/>
      <c r="F844" s="228"/>
      <c r="G844" s="109"/>
      <c r="H844" s="109"/>
      <c r="I844" s="110"/>
      <c r="J844" s="110"/>
      <c r="K844" s="110"/>
      <c r="L844" s="110"/>
      <c r="M844" s="110"/>
      <c r="N844" s="110"/>
      <c r="O844" s="110"/>
    </row>
    <row r="845">
      <c r="A845" s="227"/>
      <c r="B845" s="103"/>
      <c r="C845" s="103"/>
      <c r="D845" s="113"/>
      <c r="E845" s="107"/>
      <c r="F845" s="228"/>
      <c r="G845" s="109"/>
      <c r="H845" s="109"/>
      <c r="I845" s="110"/>
      <c r="J845" s="110"/>
      <c r="K845" s="110"/>
      <c r="L845" s="110"/>
      <c r="M845" s="110"/>
      <c r="N845" s="110"/>
      <c r="O845" s="110"/>
    </row>
    <row r="846">
      <c r="A846" s="227"/>
      <c r="B846" s="103"/>
      <c r="C846" s="103"/>
      <c r="D846" s="113"/>
      <c r="E846" s="107"/>
      <c r="F846" s="228"/>
      <c r="G846" s="109"/>
      <c r="H846" s="109"/>
      <c r="I846" s="110"/>
      <c r="J846" s="110"/>
      <c r="K846" s="110"/>
      <c r="L846" s="110"/>
      <c r="M846" s="110"/>
      <c r="N846" s="110"/>
      <c r="O846" s="110"/>
    </row>
    <row r="847">
      <c r="A847" s="227"/>
      <c r="B847" s="103"/>
      <c r="C847" s="103"/>
      <c r="D847" s="113"/>
      <c r="E847" s="107"/>
      <c r="F847" s="228"/>
      <c r="G847" s="109"/>
      <c r="H847" s="109"/>
      <c r="I847" s="110"/>
      <c r="J847" s="110"/>
      <c r="K847" s="110"/>
      <c r="L847" s="110"/>
      <c r="M847" s="110"/>
      <c r="N847" s="110"/>
      <c r="O847" s="110"/>
    </row>
    <row r="848">
      <c r="A848" s="227"/>
      <c r="B848" s="103"/>
      <c r="C848" s="103"/>
      <c r="D848" s="113"/>
      <c r="E848" s="107"/>
      <c r="F848" s="228"/>
      <c r="G848" s="109"/>
      <c r="H848" s="109"/>
      <c r="I848" s="110"/>
      <c r="J848" s="110"/>
      <c r="K848" s="110"/>
      <c r="L848" s="110"/>
      <c r="M848" s="110"/>
      <c r="N848" s="110"/>
      <c r="O848" s="110"/>
    </row>
    <row r="849">
      <c r="A849" s="227"/>
      <c r="B849" s="103"/>
      <c r="C849" s="103"/>
      <c r="D849" s="113"/>
      <c r="E849" s="107"/>
      <c r="F849" s="228"/>
      <c r="G849" s="109"/>
      <c r="H849" s="109"/>
      <c r="I849" s="110"/>
      <c r="J849" s="110"/>
      <c r="K849" s="110"/>
      <c r="L849" s="110"/>
      <c r="M849" s="110"/>
      <c r="N849" s="110"/>
      <c r="O849" s="110"/>
    </row>
    <row r="850">
      <c r="A850" s="227"/>
      <c r="B850" s="103"/>
      <c r="C850" s="103"/>
      <c r="D850" s="113"/>
      <c r="E850" s="107"/>
      <c r="F850" s="228"/>
      <c r="G850" s="109"/>
      <c r="H850" s="109"/>
      <c r="I850" s="110"/>
      <c r="J850" s="110"/>
      <c r="K850" s="110"/>
      <c r="L850" s="110"/>
      <c r="M850" s="110"/>
      <c r="N850" s="110"/>
      <c r="O850" s="110"/>
    </row>
    <row r="851">
      <c r="A851" s="227"/>
      <c r="B851" s="103"/>
      <c r="C851" s="103"/>
      <c r="D851" s="113"/>
      <c r="E851" s="107"/>
      <c r="F851" s="228"/>
      <c r="G851" s="109"/>
      <c r="H851" s="109"/>
      <c r="I851" s="110"/>
      <c r="J851" s="110"/>
      <c r="K851" s="110"/>
      <c r="L851" s="110"/>
      <c r="M851" s="110"/>
      <c r="N851" s="110"/>
      <c r="O851" s="110"/>
    </row>
    <row r="852">
      <c r="A852" s="227"/>
      <c r="B852" s="103"/>
      <c r="C852" s="103"/>
      <c r="D852" s="113"/>
      <c r="E852" s="107"/>
      <c r="F852" s="228"/>
      <c r="G852" s="109"/>
      <c r="H852" s="109"/>
      <c r="I852" s="110"/>
      <c r="J852" s="110"/>
      <c r="K852" s="110"/>
      <c r="L852" s="110"/>
      <c r="M852" s="110"/>
      <c r="N852" s="110"/>
      <c r="O852" s="110"/>
    </row>
    <row r="853">
      <c r="A853" s="227"/>
      <c r="B853" s="103"/>
      <c r="C853" s="103"/>
      <c r="D853" s="113"/>
      <c r="E853" s="107"/>
      <c r="F853" s="228"/>
      <c r="G853" s="109"/>
      <c r="H853" s="109"/>
      <c r="I853" s="110"/>
      <c r="J853" s="110"/>
      <c r="K853" s="110"/>
      <c r="L853" s="110"/>
      <c r="M853" s="110"/>
      <c r="N853" s="110"/>
      <c r="O853" s="110"/>
    </row>
    <row r="854">
      <c r="A854" s="227"/>
      <c r="B854" s="103"/>
      <c r="C854" s="103"/>
      <c r="D854" s="113"/>
      <c r="E854" s="107"/>
      <c r="F854" s="228"/>
      <c r="G854" s="109"/>
      <c r="H854" s="109"/>
      <c r="I854" s="110"/>
      <c r="J854" s="110"/>
      <c r="K854" s="110"/>
      <c r="L854" s="110"/>
      <c r="M854" s="110"/>
      <c r="N854" s="110"/>
      <c r="O854" s="110"/>
    </row>
    <row r="855">
      <c r="A855" s="227"/>
      <c r="B855" s="103"/>
      <c r="C855" s="103"/>
      <c r="D855" s="113"/>
      <c r="E855" s="107"/>
      <c r="F855" s="228"/>
      <c r="G855" s="109"/>
      <c r="H855" s="109"/>
      <c r="I855" s="110"/>
      <c r="J855" s="110"/>
      <c r="K855" s="110"/>
      <c r="L855" s="110"/>
      <c r="M855" s="110"/>
      <c r="N855" s="110"/>
      <c r="O855" s="110"/>
    </row>
    <row r="856">
      <c r="A856" s="227"/>
      <c r="B856" s="103"/>
      <c r="C856" s="103"/>
      <c r="D856" s="113"/>
      <c r="E856" s="107"/>
      <c r="F856" s="228"/>
      <c r="G856" s="109"/>
      <c r="H856" s="109"/>
      <c r="I856" s="110"/>
      <c r="J856" s="110"/>
      <c r="K856" s="110"/>
      <c r="L856" s="110"/>
      <c r="M856" s="110"/>
      <c r="N856" s="110"/>
      <c r="O856" s="110"/>
    </row>
    <row r="857">
      <c r="A857" s="227"/>
      <c r="B857" s="103"/>
      <c r="C857" s="103"/>
      <c r="D857" s="113"/>
      <c r="E857" s="107"/>
      <c r="F857" s="228"/>
      <c r="G857" s="109"/>
      <c r="H857" s="109"/>
      <c r="I857" s="110"/>
      <c r="J857" s="110"/>
      <c r="K857" s="110"/>
      <c r="L857" s="110"/>
      <c r="M857" s="110"/>
      <c r="N857" s="110"/>
      <c r="O857" s="110"/>
    </row>
    <row r="858">
      <c r="A858" s="227"/>
      <c r="B858" s="103"/>
      <c r="C858" s="103"/>
      <c r="D858" s="113"/>
      <c r="E858" s="107"/>
      <c r="F858" s="228"/>
      <c r="G858" s="109"/>
      <c r="H858" s="109"/>
      <c r="I858" s="110"/>
      <c r="J858" s="110"/>
      <c r="K858" s="110"/>
      <c r="L858" s="110"/>
      <c r="M858" s="110"/>
      <c r="N858" s="110"/>
      <c r="O858" s="110"/>
    </row>
    <row r="859">
      <c r="A859" s="227"/>
      <c r="B859" s="103"/>
      <c r="C859" s="103"/>
      <c r="D859" s="113"/>
      <c r="E859" s="107"/>
      <c r="F859" s="228"/>
      <c r="G859" s="109"/>
      <c r="H859" s="109"/>
      <c r="I859" s="110"/>
      <c r="J859" s="110"/>
      <c r="K859" s="110"/>
      <c r="L859" s="110"/>
      <c r="M859" s="110"/>
      <c r="N859" s="110"/>
      <c r="O859" s="110"/>
    </row>
    <row r="860">
      <c r="A860" s="227"/>
      <c r="B860" s="103"/>
      <c r="C860" s="103"/>
      <c r="D860" s="113"/>
      <c r="E860" s="107"/>
      <c r="F860" s="228"/>
      <c r="G860" s="109"/>
      <c r="H860" s="109"/>
      <c r="I860" s="110"/>
      <c r="J860" s="110"/>
      <c r="K860" s="110"/>
      <c r="L860" s="110"/>
      <c r="M860" s="110"/>
      <c r="N860" s="110"/>
      <c r="O860" s="110"/>
    </row>
    <row r="861">
      <c r="A861" s="227"/>
      <c r="B861" s="103"/>
      <c r="C861" s="103"/>
      <c r="D861" s="113"/>
      <c r="E861" s="107"/>
      <c r="F861" s="228"/>
      <c r="G861" s="109"/>
      <c r="H861" s="109"/>
      <c r="I861" s="110"/>
      <c r="J861" s="110"/>
      <c r="K861" s="110"/>
      <c r="L861" s="110"/>
      <c r="M861" s="110"/>
      <c r="N861" s="110"/>
      <c r="O861" s="110"/>
    </row>
    <row r="862">
      <c r="A862" s="227"/>
      <c r="B862" s="103"/>
      <c r="C862" s="103"/>
      <c r="D862" s="113"/>
      <c r="E862" s="107"/>
      <c r="F862" s="228"/>
      <c r="G862" s="109"/>
      <c r="H862" s="109"/>
      <c r="I862" s="110"/>
      <c r="J862" s="110"/>
      <c r="K862" s="110"/>
      <c r="L862" s="110"/>
      <c r="M862" s="110"/>
      <c r="N862" s="110"/>
      <c r="O862" s="110"/>
    </row>
    <row r="863">
      <c r="A863" s="227"/>
      <c r="B863" s="103"/>
      <c r="C863" s="103"/>
      <c r="D863" s="113"/>
      <c r="E863" s="107"/>
      <c r="F863" s="228"/>
      <c r="G863" s="109"/>
      <c r="H863" s="109"/>
      <c r="I863" s="110"/>
      <c r="J863" s="110"/>
      <c r="K863" s="110"/>
      <c r="L863" s="110"/>
      <c r="M863" s="110"/>
      <c r="N863" s="110"/>
      <c r="O863" s="110"/>
    </row>
    <row r="864">
      <c r="A864" s="227"/>
      <c r="B864" s="103"/>
      <c r="C864" s="103"/>
      <c r="D864" s="113"/>
      <c r="E864" s="107"/>
      <c r="F864" s="228"/>
      <c r="G864" s="109"/>
      <c r="H864" s="109"/>
      <c r="I864" s="110"/>
      <c r="J864" s="110"/>
      <c r="K864" s="110"/>
      <c r="L864" s="110"/>
      <c r="M864" s="110"/>
      <c r="N864" s="110"/>
      <c r="O864" s="110"/>
    </row>
    <row r="865">
      <c r="A865" s="227"/>
      <c r="B865" s="103"/>
      <c r="C865" s="103"/>
      <c r="D865" s="113"/>
      <c r="E865" s="107"/>
      <c r="F865" s="228"/>
      <c r="G865" s="109"/>
      <c r="H865" s="109"/>
      <c r="I865" s="110"/>
      <c r="J865" s="110"/>
      <c r="K865" s="110"/>
      <c r="L865" s="110"/>
      <c r="M865" s="110"/>
      <c r="N865" s="110"/>
      <c r="O865" s="110"/>
    </row>
    <row r="866">
      <c r="A866" s="227"/>
      <c r="B866" s="103"/>
      <c r="C866" s="103"/>
      <c r="D866" s="113"/>
      <c r="E866" s="107"/>
      <c r="F866" s="228"/>
      <c r="G866" s="109"/>
      <c r="H866" s="109"/>
      <c r="I866" s="110"/>
      <c r="J866" s="110"/>
      <c r="K866" s="110"/>
      <c r="L866" s="110"/>
      <c r="M866" s="110"/>
      <c r="N866" s="110"/>
      <c r="O866" s="110"/>
    </row>
    <row r="867">
      <c r="A867" s="227"/>
      <c r="B867" s="103"/>
      <c r="C867" s="103"/>
      <c r="D867" s="113"/>
      <c r="E867" s="107"/>
      <c r="F867" s="228"/>
      <c r="G867" s="109"/>
      <c r="H867" s="109"/>
      <c r="I867" s="110"/>
      <c r="J867" s="110"/>
      <c r="K867" s="110"/>
      <c r="L867" s="110"/>
      <c r="M867" s="110"/>
      <c r="N867" s="110"/>
      <c r="O867" s="110"/>
    </row>
    <row r="868">
      <c r="A868" s="227"/>
      <c r="B868" s="103"/>
      <c r="C868" s="103"/>
      <c r="D868" s="113"/>
      <c r="E868" s="107"/>
      <c r="F868" s="228"/>
      <c r="G868" s="109"/>
      <c r="H868" s="109"/>
      <c r="I868" s="110"/>
      <c r="J868" s="110"/>
      <c r="K868" s="110"/>
      <c r="L868" s="110"/>
      <c r="M868" s="110"/>
      <c r="N868" s="110"/>
      <c r="O868" s="110"/>
    </row>
    <row r="869">
      <c r="A869" s="227"/>
      <c r="B869" s="103"/>
      <c r="C869" s="103"/>
      <c r="D869" s="113"/>
      <c r="E869" s="107"/>
      <c r="F869" s="228"/>
      <c r="G869" s="109"/>
      <c r="H869" s="109"/>
      <c r="I869" s="110"/>
      <c r="J869" s="110"/>
      <c r="K869" s="110"/>
      <c r="L869" s="110"/>
      <c r="M869" s="110"/>
      <c r="N869" s="110"/>
      <c r="O869" s="110"/>
    </row>
    <row r="870">
      <c r="A870" s="227"/>
      <c r="B870" s="103"/>
      <c r="C870" s="103"/>
      <c r="D870" s="113"/>
      <c r="E870" s="107"/>
      <c r="F870" s="228"/>
      <c r="G870" s="109"/>
      <c r="H870" s="109"/>
      <c r="I870" s="110"/>
      <c r="J870" s="110"/>
      <c r="K870" s="110"/>
      <c r="L870" s="110"/>
      <c r="M870" s="110"/>
      <c r="N870" s="110"/>
      <c r="O870" s="110"/>
    </row>
    <row r="871">
      <c r="A871" s="227"/>
      <c r="B871" s="103"/>
      <c r="C871" s="103"/>
      <c r="D871" s="113"/>
      <c r="E871" s="107"/>
      <c r="F871" s="228"/>
      <c r="G871" s="109"/>
      <c r="H871" s="109"/>
      <c r="I871" s="110"/>
      <c r="J871" s="110"/>
      <c r="K871" s="110"/>
      <c r="L871" s="110"/>
      <c r="M871" s="110"/>
      <c r="N871" s="110"/>
      <c r="O871" s="110"/>
    </row>
    <row r="872">
      <c r="A872" s="227"/>
      <c r="B872" s="103"/>
      <c r="C872" s="103"/>
      <c r="D872" s="113"/>
      <c r="E872" s="107"/>
      <c r="F872" s="228"/>
      <c r="G872" s="109"/>
      <c r="H872" s="109"/>
      <c r="I872" s="110"/>
      <c r="J872" s="110"/>
      <c r="K872" s="110"/>
      <c r="L872" s="110"/>
      <c r="M872" s="110"/>
      <c r="N872" s="110"/>
      <c r="O872" s="110"/>
    </row>
    <row r="873">
      <c r="A873" s="227"/>
      <c r="B873" s="103"/>
      <c r="C873" s="103"/>
      <c r="D873" s="113"/>
      <c r="E873" s="107"/>
      <c r="F873" s="228"/>
      <c r="G873" s="109"/>
      <c r="H873" s="109"/>
      <c r="I873" s="110"/>
      <c r="J873" s="110"/>
      <c r="K873" s="110"/>
      <c r="L873" s="110"/>
      <c r="M873" s="110"/>
      <c r="N873" s="110"/>
      <c r="O873" s="110"/>
    </row>
    <row r="874">
      <c r="A874" s="227"/>
      <c r="B874" s="103"/>
      <c r="C874" s="103"/>
      <c r="D874" s="113"/>
      <c r="E874" s="107"/>
      <c r="F874" s="228"/>
      <c r="G874" s="109"/>
      <c r="H874" s="109"/>
      <c r="I874" s="110"/>
      <c r="J874" s="110"/>
      <c r="K874" s="110"/>
      <c r="L874" s="110"/>
      <c r="M874" s="110"/>
      <c r="N874" s="110"/>
      <c r="O874" s="110"/>
    </row>
    <row r="875">
      <c r="A875" s="227"/>
      <c r="B875" s="103"/>
      <c r="C875" s="103"/>
      <c r="D875" s="113"/>
      <c r="E875" s="107"/>
      <c r="F875" s="228"/>
      <c r="G875" s="109"/>
      <c r="H875" s="109"/>
      <c r="I875" s="110"/>
      <c r="J875" s="110"/>
      <c r="K875" s="110"/>
      <c r="L875" s="110"/>
      <c r="M875" s="110"/>
      <c r="N875" s="110"/>
      <c r="O875" s="110"/>
    </row>
    <row r="876">
      <c r="A876" s="227"/>
      <c r="B876" s="103"/>
      <c r="C876" s="103"/>
      <c r="D876" s="113"/>
      <c r="E876" s="107"/>
      <c r="F876" s="228"/>
      <c r="G876" s="109"/>
      <c r="H876" s="109"/>
      <c r="I876" s="110"/>
      <c r="J876" s="110"/>
      <c r="K876" s="110"/>
      <c r="L876" s="110"/>
      <c r="M876" s="110"/>
      <c r="N876" s="110"/>
      <c r="O876" s="110"/>
    </row>
    <row r="877">
      <c r="A877" s="227"/>
      <c r="B877" s="103"/>
      <c r="C877" s="103"/>
      <c r="D877" s="113"/>
      <c r="E877" s="107"/>
      <c r="F877" s="228"/>
      <c r="G877" s="109"/>
      <c r="H877" s="109"/>
      <c r="I877" s="110"/>
      <c r="J877" s="110"/>
      <c r="K877" s="110"/>
      <c r="L877" s="110"/>
      <c r="M877" s="110"/>
      <c r="N877" s="110"/>
      <c r="O877" s="110"/>
    </row>
    <row r="878">
      <c r="A878" s="227"/>
      <c r="B878" s="103"/>
      <c r="C878" s="103"/>
      <c r="D878" s="113"/>
      <c r="E878" s="107"/>
      <c r="F878" s="228"/>
      <c r="G878" s="109"/>
      <c r="H878" s="109"/>
      <c r="I878" s="110"/>
      <c r="J878" s="110"/>
      <c r="K878" s="110"/>
      <c r="L878" s="110"/>
      <c r="M878" s="110"/>
      <c r="N878" s="110"/>
      <c r="O878" s="110"/>
    </row>
    <row r="879">
      <c r="A879" s="227"/>
      <c r="B879" s="103"/>
      <c r="C879" s="103"/>
      <c r="D879" s="113"/>
      <c r="E879" s="107"/>
      <c r="F879" s="228"/>
      <c r="G879" s="109"/>
      <c r="H879" s="109"/>
      <c r="I879" s="110"/>
      <c r="J879" s="110"/>
      <c r="K879" s="110"/>
      <c r="L879" s="110"/>
      <c r="M879" s="110"/>
      <c r="N879" s="110"/>
      <c r="O879" s="110"/>
    </row>
    <row r="880">
      <c r="A880" s="227"/>
      <c r="B880" s="103"/>
      <c r="C880" s="103"/>
      <c r="D880" s="113"/>
      <c r="E880" s="107"/>
      <c r="F880" s="228"/>
      <c r="G880" s="109"/>
      <c r="H880" s="109"/>
      <c r="I880" s="110"/>
      <c r="J880" s="110"/>
      <c r="K880" s="110"/>
      <c r="L880" s="110"/>
      <c r="M880" s="110"/>
      <c r="N880" s="110"/>
      <c r="O880" s="110"/>
    </row>
    <row r="881">
      <c r="A881" s="227"/>
      <c r="B881" s="103"/>
      <c r="C881" s="103"/>
      <c r="D881" s="113"/>
      <c r="E881" s="107"/>
      <c r="F881" s="228"/>
      <c r="G881" s="109"/>
      <c r="H881" s="109"/>
      <c r="I881" s="110"/>
      <c r="J881" s="110"/>
      <c r="K881" s="110"/>
      <c r="L881" s="110"/>
      <c r="M881" s="110"/>
      <c r="N881" s="110"/>
      <c r="O881" s="110"/>
    </row>
    <row r="882">
      <c r="A882" s="227"/>
      <c r="B882" s="103"/>
      <c r="C882" s="103"/>
      <c r="D882" s="113"/>
      <c r="E882" s="107"/>
      <c r="F882" s="228"/>
      <c r="G882" s="109"/>
      <c r="H882" s="109"/>
      <c r="I882" s="110"/>
      <c r="J882" s="110"/>
      <c r="K882" s="110"/>
      <c r="L882" s="110"/>
      <c r="M882" s="110"/>
      <c r="N882" s="110"/>
      <c r="O882" s="110"/>
    </row>
    <row r="883">
      <c r="A883" s="227"/>
      <c r="B883" s="103"/>
      <c r="C883" s="103"/>
      <c r="D883" s="113"/>
      <c r="E883" s="107"/>
      <c r="F883" s="228"/>
      <c r="G883" s="109"/>
      <c r="H883" s="109"/>
      <c r="I883" s="110"/>
      <c r="J883" s="110"/>
      <c r="K883" s="110"/>
      <c r="L883" s="110"/>
      <c r="M883" s="110"/>
      <c r="N883" s="110"/>
      <c r="O883" s="110"/>
    </row>
    <row r="884">
      <c r="A884" s="227"/>
      <c r="B884" s="103"/>
      <c r="C884" s="103"/>
      <c r="D884" s="113"/>
      <c r="E884" s="107"/>
      <c r="F884" s="228"/>
      <c r="G884" s="109"/>
      <c r="H884" s="109"/>
      <c r="I884" s="110"/>
      <c r="J884" s="110"/>
      <c r="K884" s="110"/>
      <c r="L884" s="110"/>
      <c r="M884" s="110"/>
      <c r="N884" s="110"/>
      <c r="O884" s="110"/>
    </row>
    <row r="885">
      <c r="A885" s="227"/>
      <c r="B885" s="103"/>
      <c r="C885" s="103"/>
      <c r="D885" s="113"/>
      <c r="E885" s="107"/>
      <c r="F885" s="228"/>
      <c r="G885" s="109"/>
      <c r="H885" s="109"/>
      <c r="I885" s="110"/>
      <c r="J885" s="110"/>
      <c r="K885" s="110"/>
      <c r="L885" s="110"/>
      <c r="M885" s="110"/>
      <c r="N885" s="110"/>
      <c r="O885" s="110"/>
    </row>
    <row r="886">
      <c r="A886" s="227"/>
      <c r="B886" s="103"/>
      <c r="C886" s="103"/>
      <c r="D886" s="113"/>
      <c r="E886" s="107"/>
      <c r="F886" s="228"/>
      <c r="G886" s="109"/>
      <c r="H886" s="109"/>
      <c r="I886" s="110"/>
      <c r="J886" s="110"/>
      <c r="K886" s="110"/>
      <c r="L886" s="110"/>
      <c r="M886" s="110"/>
      <c r="N886" s="110"/>
      <c r="O886" s="110"/>
    </row>
    <row r="887">
      <c r="A887" s="227"/>
      <c r="B887" s="103"/>
      <c r="C887" s="103"/>
      <c r="D887" s="113"/>
      <c r="E887" s="107"/>
      <c r="F887" s="228"/>
      <c r="G887" s="109"/>
      <c r="H887" s="109"/>
      <c r="I887" s="110"/>
      <c r="J887" s="110"/>
      <c r="K887" s="110"/>
      <c r="L887" s="110"/>
      <c r="M887" s="110"/>
      <c r="N887" s="110"/>
      <c r="O887" s="110"/>
    </row>
    <row r="888">
      <c r="A888" s="227"/>
      <c r="B888" s="103"/>
      <c r="C888" s="103"/>
      <c r="D888" s="113"/>
      <c r="E888" s="107"/>
      <c r="F888" s="228"/>
      <c r="G888" s="109"/>
      <c r="H888" s="109"/>
      <c r="I888" s="110"/>
      <c r="J888" s="110"/>
      <c r="K888" s="110"/>
      <c r="L888" s="110"/>
      <c r="M888" s="110"/>
      <c r="N888" s="110"/>
      <c r="O888" s="110"/>
    </row>
    <row r="889">
      <c r="A889" s="227"/>
      <c r="B889" s="103"/>
      <c r="C889" s="103"/>
      <c r="D889" s="113"/>
      <c r="E889" s="107"/>
      <c r="F889" s="228"/>
      <c r="G889" s="109"/>
      <c r="H889" s="109"/>
      <c r="I889" s="110"/>
      <c r="J889" s="110"/>
      <c r="K889" s="110"/>
      <c r="L889" s="110"/>
      <c r="M889" s="110"/>
      <c r="N889" s="110"/>
      <c r="O889" s="110"/>
    </row>
    <row r="890">
      <c r="A890" s="227"/>
      <c r="B890" s="103"/>
      <c r="C890" s="103"/>
      <c r="D890" s="113"/>
      <c r="E890" s="107"/>
      <c r="F890" s="228"/>
      <c r="G890" s="109"/>
      <c r="H890" s="109"/>
      <c r="I890" s="110"/>
      <c r="J890" s="110"/>
      <c r="K890" s="110"/>
      <c r="L890" s="110"/>
      <c r="M890" s="110"/>
      <c r="N890" s="110"/>
      <c r="O890" s="110"/>
    </row>
    <row r="891">
      <c r="A891" s="227"/>
      <c r="B891" s="103"/>
      <c r="C891" s="103"/>
      <c r="D891" s="113"/>
      <c r="E891" s="107"/>
      <c r="F891" s="228"/>
      <c r="G891" s="109"/>
      <c r="H891" s="109"/>
      <c r="I891" s="110"/>
      <c r="J891" s="110"/>
      <c r="K891" s="110"/>
      <c r="L891" s="110"/>
      <c r="M891" s="110"/>
      <c r="N891" s="110"/>
      <c r="O891" s="110"/>
    </row>
    <row r="892">
      <c r="A892" s="227"/>
      <c r="B892" s="103"/>
      <c r="C892" s="103"/>
      <c r="D892" s="113"/>
      <c r="E892" s="107"/>
      <c r="F892" s="228"/>
      <c r="G892" s="109"/>
      <c r="H892" s="109"/>
      <c r="I892" s="110"/>
      <c r="J892" s="110"/>
      <c r="K892" s="110"/>
      <c r="L892" s="110"/>
      <c r="M892" s="110"/>
      <c r="N892" s="110"/>
      <c r="O892" s="110"/>
    </row>
    <row r="893">
      <c r="A893" s="227"/>
      <c r="B893" s="103"/>
      <c r="C893" s="103"/>
      <c r="D893" s="113"/>
      <c r="E893" s="107"/>
      <c r="F893" s="228"/>
      <c r="G893" s="109"/>
      <c r="H893" s="109"/>
      <c r="I893" s="110"/>
      <c r="J893" s="110"/>
      <c r="K893" s="110"/>
      <c r="L893" s="110"/>
      <c r="M893" s="110"/>
      <c r="N893" s="110"/>
      <c r="O893" s="110"/>
    </row>
    <row r="894">
      <c r="A894" s="227"/>
      <c r="B894" s="103"/>
      <c r="C894" s="103"/>
      <c r="D894" s="113"/>
      <c r="E894" s="107"/>
      <c r="F894" s="228"/>
      <c r="G894" s="109"/>
      <c r="H894" s="109"/>
      <c r="I894" s="110"/>
      <c r="J894" s="110"/>
      <c r="K894" s="110"/>
      <c r="L894" s="110"/>
      <c r="M894" s="110"/>
      <c r="N894" s="110"/>
      <c r="O894" s="110"/>
    </row>
    <row r="895">
      <c r="A895" s="227"/>
      <c r="B895" s="103"/>
      <c r="C895" s="103"/>
      <c r="D895" s="113"/>
      <c r="E895" s="107"/>
      <c r="F895" s="228"/>
      <c r="G895" s="109"/>
      <c r="H895" s="109"/>
      <c r="I895" s="110"/>
      <c r="J895" s="110"/>
      <c r="K895" s="110"/>
      <c r="L895" s="110"/>
      <c r="M895" s="110"/>
      <c r="N895" s="110"/>
      <c r="O895" s="110"/>
    </row>
    <row r="896">
      <c r="A896" s="227"/>
      <c r="B896" s="103"/>
      <c r="C896" s="103"/>
      <c r="D896" s="113"/>
      <c r="E896" s="107"/>
      <c r="F896" s="228"/>
      <c r="G896" s="109"/>
      <c r="H896" s="109"/>
      <c r="I896" s="110"/>
      <c r="J896" s="110"/>
      <c r="K896" s="110"/>
      <c r="L896" s="110"/>
      <c r="M896" s="110"/>
      <c r="N896" s="110"/>
      <c r="O896" s="110"/>
    </row>
    <row r="897">
      <c r="A897" s="227"/>
      <c r="B897" s="103"/>
      <c r="C897" s="103"/>
      <c r="D897" s="113"/>
      <c r="E897" s="107"/>
      <c r="F897" s="228"/>
      <c r="G897" s="109"/>
      <c r="H897" s="109"/>
      <c r="I897" s="110"/>
      <c r="J897" s="110"/>
      <c r="K897" s="110"/>
      <c r="L897" s="110"/>
      <c r="M897" s="110"/>
      <c r="N897" s="110"/>
      <c r="O897" s="110"/>
    </row>
    <row r="898">
      <c r="A898" s="227"/>
      <c r="B898" s="103"/>
      <c r="C898" s="103"/>
      <c r="D898" s="113"/>
      <c r="E898" s="107"/>
      <c r="F898" s="228"/>
      <c r="G898" s="109"/>
      <c r="H898" s="109"/>
      <c r="I898" s="110"/>
      <c r="J898" s="110"/>
      <c r="K898" s="110"/>
      <c r="L898" s="110"/>
      <c r="M898" s="110"/>
      <c r="N898" s="110"/>
      <c r="O898" s="110"/>
    </row>
    <row r="899">
      <c r="A899" s="227"/>
      <c r="B899" s="103"/>
      <c r="C899" s="103"/>
      <c r="D899" s="113"/>
      <c r="E899" s="107"/>
      <c r="F899" s="228"/>
      <c r="G899" s="109"/>
      <c r="H899" s="109"/>
      <c r="I899" s="110"/>
      <c r="J899" s="110"/>
      <c r="K899" s="110"/>
      <c r="L899" s="110"/>
      <c r="M899" s="110"/>
      <c r="N899" s="110"/>
      <c r="O899" s="110"/>
    </row>
    <row r="900">
      <c r="A900" s="227"/>
      <c r="B900" s="103"/>
      <c r="C900" s="103"/>
      <c r="D900" s="113"/>
      <c r="E900" s="107"/>
      <c r="F900" s="228"/>
      <c r="G900" s="109"/>
      <c r="H900" s="109"/>
      <c r="I900" s="110"/>
      <c r="J900" s="110"/>
      <c r="K900" s="110"/>
      <c r="L900" s="110"/>
      <c r="M900" s="110"/>
      <c r="N900" s="110"/>
      <c r="O900" s="110"/>
    </row>
    <row r="901">
      <c r="A901" s="227"/>
      <c r="B901" s="103"/>
      <c r="C901" s="103"/>
      <c r="D901" s="113"/>
      <c r="E901" s="107"/>
      <c r="F901" s="228"/>
      <c r="G901" s="109"/>
      <c r="H901" s="109"/>
      <c r="I901" s="110"/>
      <c r="J901" s="110"/>
      <c r="K901" s="110"/>
      <c r="L901" s="110"/>
      <c r="M901" s="110"/>
      <c r="N901" s="110"/>
      <c r="O901" s="110"/>
    </row>
    <row r="902">
      <c r="A902" s="227"/>
      <c r="B902" s="103"/>
      <c r="C902" s="103"/>
      <c r="D902" s="113"/>
      <c r="E902" s="107"/>
      <c r="F902" s="228"/>
      <c r="G902" s="109"/>
      <c r="H902" s="109"/>
      <c r="I902" s="110"/>
      <c r="J902" s="110"/>
      <c r="K902" s="110"/>
      <c r="L902" s="110"/>
      <c r="M902" s="110"/>
      <c r="N902" s="110"/>
      <c r="O902" s="110"/>
    </row>
    <row r="903">
      <c r="A903" s="227"/>
      <c r="B903" s="103"/>
      <c r="C903" s="103"/>
      <c r="D903" s="113"/>
      <c r="E903" s="107"/>
      <c r="F903" s="228"/>
      <c r="G903" s="109"/>
      <c r="H903" s="109"/>
      <c r="I903" s="110"/>
      <c r="J903" s="110"/>
      <c r="K903" s="110"/>
      <c r="L903" s="110"/>
      <c r="M903" s="110"/>
      <c r="N903" s="110"/>
      <c r="O903" s="110"/>
    </row>
    <row r="904">
      <c r="A904" s="227"/>
      <c r="B904" s="103"/>
      <c r="C904" s="103"/>
      <c r="D904" s="113"/>
      <c r="E904" s="107"/>
      <c r="F904" s="228"/>
      <c r="G904" s="109"/>
      <c r="H904" s="109"/>
      <c r="I904" s="110"/>
      <c r="J904" s="110"/>
      <c r="K904" s="110"/>
      <c r="L904" s="110"/>
      <c r="M904" s="110"/>
      <c r="N904" s="110"/>
      <c r="O904" s="110"/>
    </row>
    <row r="905">
      <c r="A905" s="227"/>
      <c r="B905" s="103"/>
      <c r="C905" s="103"/>
      <c r="D905" s="113"/>
      <c r="E905" s="107"/>
      <c r="F905" s="228"/>
      <c r="G905" s="109"/>
      <c r="H905" s="109"/>
      <c r="I905" s="110"/>
      <c r="J905" s="110"/>
      <c r="K905" s="110"/>
      <c r="L905" s="110"/>
      <c r="M905" s="110"/>
      <c r="N905" s="110"/>
      <c r="O905" s="110"/>
    </row>
    <row r="906">
      <c r="A906" s="227"/>
      <c r="B906" s="103"/>
      <c r="C906" s="103"/>
      <c r="D906" s="113"/>
      <c r="E906" s="107"/>
      <c r="F906" s="228"/>
      <c r="G906" s="109"/>
      <c r="H906" s="109"/>
      <c r="I906" s="110"/>
      <c r="J906" s="110"/>
      <c r="K906" s="110"/>
      <c r="L906" s="110"/>
      <c r="M906" s="110"/>
      <c r="N906" s="110"/>
      <c r="O906" s="110"/>
    </row>
    <row r="907">
      <c r="A907" s="227"/>
      <c r="B907" s="103"/>
      <c r="C907" s="103"/>
      <c r="D907" s="113"/>
      <c r="E907" s="107"/>
      <c r="F907" s="228"/>
      <c r="G907" s="109"/>
      <c r="H907" s="109"/>
      <c r="I907" s="110"/>
      <c r="J907" s="110"/>
      <c r="K907" s="110"/>
      <c r="L907" s="110"/>
      <c r="M907" s="110"/>
      <c r="N907" s="110"/>
      <c r="O907" s="110"/>
    </row>
    <row r="908">
      <c r="A908" s="227"/>
      <c r="B908" s="103"/>
      <c r="C908" s="103"/>
      <c r="D908" s="113"/>
      <c r="E908" s="107"/>
      <c r="F908" s="228"/>
      <c r="G908" s="109"/>
      <c r="H908" s="109"/>
      <c r="I908" s="110"/>
      <c r="J908" s="110"/>
      <c r="K908" s="110"/>
      <c r="L908" s="110"/>
      <c r="M908" s="110"/>
      <c r="N908" s="110"/>
      <c r="O908" s="110"/>
    </row>
    <row r="909">
      <c r="A909" s="227"/>
      <c r="B909" s="103"/>
      <c r="C909" s="103"/>
      <c r="D909" s="113"/>
      <c r="E909" s="107"/>
      <c r="F909" s="228"/>
      <c r="G909" s="109"/>
      <c r="H909" s="109"/>
      <c r="I909" s="110"/>
      <c r="J909" s="110"/>
      <c r="K909" s="110"/>
      <c r="L909" s="110"/>
      <c r="M909" s="110"/>
      <c r="N909" s="110"/>
      <c r="O909" s="110"/>
    </row>
    <row r="910">
      <c r="A910" s="227"/>
      <c r="B910" s="103"/>
      <c r="C910" s="103"/>
      <c r="D910" s="113"/>
      <c r="E910" s="107"/>
      <c r="F910" s="228"/>
      <c r="G910" s="109"/>
      <c r="H910" s="109"/>
      <c r="I910" s="110"/>
      <c r="J910" s="110"/>
      <c r="K910" s="110"/>
      <c r="L910" s="110"/>
      <c r="M910" s="110"/>
      <c r="N910" s="110"/>
      <c r="O910" s="110"/>
    </row>
    <row r="911">
      <c r="A911" s="227"/>
      <c r="B911" s="103"/>
      <c r="C911" s="103"/>
      <c r="D911" s="113"/>
      <c r="E911" s="107"/>
      <c r="F911" s="228"/>
      <c r="G911" s="109"/>
      <c r="H911" s="109"/>
      <c r="I911" s="110"/>
      <c r="J911" s="110"/>
      <c r="K911" s="110"/>
      <c r="L911" s="110"/>
      <c r="M911" s="110"/>
      <c r="N911" s="110"/>
      <c r="O911" s="110"/>
    </row>
    <row r="912">
      <c r="A912" s="227"/>
      <c r="B912" s="103"/>
      <c r="C912" s="103"/>
      <c r="D912" s="113"/>
      <c r="E912" s="107"/>
      <c r="F912" s="228"/>
      <c r="G912" s="109"/>
      <c r="H912" s="109"/>
      <c r="I912" s="110"/>
      <c r="J912" s="110"/>
      <c r="K912" s="110"/>
      <c r="L912" s="110"/>
      <c r="M912" s="110"/>
      <c r="N912" s="110"/>
      <c r="O912" s="110"/>
    </row>
    <row r="913">
      <c r="A913" s="227"/>
      <c r="B913" s="103"/>
      <c r="C913" s="103"/>
      <c r="D913" s="113"/>
      <c r="E913" s="107"/>
      <c r="F913" s="228"/>
      <c r="G913" s="109"/>
      <c r="H913" s="109"/>
      <c r="I913" s="110"/>
      <c r="J913" s="110"/>
      <c r="K913" s="110"/>
      <c r="L913" s="110"/>
      <c r="M913" s="110"/>
      <c r="N913" s="110"/>
      <c r="O913" s="110"/>
    </row>
    <row r="914">
      <c r="A914" s="227"/>
      <c r="B914" s="103"/>
      <c r="C914" s="103"/>
      <c r="D914" s="113"/>
      <c r="E914" s="107"/>
      <c r="F914" s="228"/>
      <c r="G914" s="109"/>
      <c r="H914" s="109"/>
      <c r="I914" s="110"/>
      <c r="J914" s="110"/>
      <c r="K914" s="110"/>
      <c r="L914" s="110"/>
      <c r="M914" s="110"/>
      <c r="N914" s="110"/>
      <c r="O914" s="110"/>
    </row>
    <row r="915">
      <c r="A915" s="227"/>
      <c r="B915" s="103"/>
      <c r="C915" s="103"/>
      <c r="D915" s="113"/>
      <c r="E915" s="107"/>
      <c r="F915" s="228"/>
      <c r="G915" s="109"/>
      <c r="H915" s="109"/>
      <c r="I915" s="110"/>
      <c r="J915" s="110"/>
      <c r="K915" s="110"/>
      <c r="L915" s="110"/>
      <c r="M915" s="110"/>
      <c r="N915" s="110"/>
      <c r="O915" s="110"/>
    </row>
    <row r="916">
      <c r="A916" s="227"/>
      <c r="B916" s="103"/>
      <c r="C916" s="103"/>
      <c r="D916" s="113"/>
      <c r="E916" s="107"/>
      <c r="F916" s="228"/>
      <c r="G916" s="109"/>
      <c r="H916" s="109"/>
      <c r="I916" s="110"/>
      <c r="J916" s="110"/>
      <c r="K916" s="110"/>
      <c r="L916" s="110"/>
      <c r="M916" s="110"/>
      <c r="N916" s="110"/>
      <c r="O916" s="110"/>
    </row>
    <row r="917">
      <c r="A917" s="227"/>
      <c r="B917" s="103"/>
      <c r="C917" s="103"/>
      <c r="D917" s="113"/>
      <c r="E917" s="107"/>
      <c r="F917" s="228"/>
      <c r="G917" s="109"/>
      <c r="H917" s="109"/>
      <c r="I917" s="110"/>
      <c r="J917" s="110"/>
      <c r="K917" s="110"/>
      <c r="L917" s="110"/>
      <c r="M917" s="110"/>
      <c r="N917" s="110"/>
      <c r="O917" s="110"/>
    </row>
    <row r="918">
      <c r="A918" s="227"/>
      <c r="B918" s="103"/>
      <c r="C918" s="103"/>
      <c r="D918" s="113"/>
      <c r="E918" s="107"/>
      <c r="F918" s="228"/>
      <c r="G918" s="109"/>
      <c r="H918" s="109"/>
      <c r="I918" s="110"/>
      <c r="J918" s="110"/>
      <c r="K918" s="110"/>
      <c r="L918" s="110"/>
      <c r="M918" s="110"/>
      <c r="N918" s="110"/>
      <c r="O918" s="110"/>
    </row>
    <row r="919">
      <c r="A919" s="227"/>
      <c r="B919" s="103"/>
      <c r="C919" s="103"/>
      <c r="D919" s="113"/>
      <c r="E919" s="107"/>
      <c r="F919" s="228"/>
      <c r="G919" s="109"/>
      <c r="H919" s="109"/>
      <c r="I919" s="110"/>
      <c r="J919" s="110"/>
      <c r="K919" s="110"/>
      <c r="L919" s="110"/>
      <c r="M919" s="110"/>
      <c r="N919" s="110"/>
      <c r="O919" s="110"/>
    </row>
    <row r="920">
      <c r="A920" s="227"/>
      <c r="B920" s="103"/>
      <c r="C920" s="103"/>
      <c r="D920" s="113"/>
      <c r="E920" s="107"/>
      <c r="F920" s="228"/>
      <c r="G920" s="109"/>
      <c r="H920" s="109"/>
      <c r="I920" s="110"/>
      <c r="J920" s="110"/>
      <c r="K920" s="110"/>
      <c r="L920" s="110"/>
      <c r="M920" s="110"/>
      <c r="N920" s="110"/>
      <c r="O920" s="110"/>
    </row>
    <row r="921">
      <c r="A921" s="227"/>
      <c r="B921" s="103"/>
      <c r="C921" s="103"/>
      <c r="D921" s="113"/>
      <c r="E921" s="107"/>
      <c r="F921" s="228"/>
      <c r="G921" s="109"/>
      <c r="H921" s="109"/>
      <c r="I921" s="110"/>
      <c r="J921" s="110"/>
      <c r="K921" s="110"/>
      <c r="L921" s="110"/>
      <c r="M921" s="110"/>
    </row>
    <row r="922">
      <c r="A922" s="227"/>
      <c r="B922" s="103"/>
      <c r="C922" s="103"/>
      <c r="D922" s="113"/>
      <c r="E922" s="107"/>
      <c r="F922" s="228"/>
      <c r="G922" s="109"/>
      <c r="H922" s="109"/>
      <c r="I922" s="110"/>
      <c r="J922" s="110"/>
      <c r="K922" s="110"/>
      <c r="L922" s="110"/>
      <c r="M922" s="110"/>
    </row>
    <row r="923">
      <c r="A923" s="227"/>
      <c r="B923" s="103"/>
      <c r="C923" s="103"/>
      <c r="D923" s="113"/>
      <c r="E923" s="107"/>
      <c r="F923" s="228"/>
      <c r="G923" s="109"/>
      <c r="H923" s="109"/>
      <c r="I923" s="110"/>
      <c r="J923" s="110"/>
      <c r="K923" s="110"/>
      <c r="L923" s="110"/>
      <c r="M923" s="110"/>
    </row>
    <row r="924">
      <c r="A924" s="227"/>
      <c r="B924" s="103"/>
      <c r="C924" s="103"/>
      <c r="D924" s="113"/>
      <c r="E924" s="107"/>
      <c r="F924" s="228"/>
      <c r="G924" s="109"/>
      <c r="H924" s="109"/>
      <c r="I924" s="110"/>
      <c r="J924" s="110"/>
      <c r="K924" s="110"/>
      <c r="L924" s="110"/>
      <c r="M924" s="110"/>
    </row>
    <row r="925">
      <c r="A925" s="227"/>
      <c r="B925" s="103"/>
      <c r="C925" s="103"/>
      <c r="D925" s="113"/>
      <c r="E925" s="107"/>
      <c r="F925" s="228"/>
      <c r="G925" s="109"/>
      <c r="H925" s="109"/>
      <c r="I925" s="110"/>
      <c r="J925" s="110"/>
      <c r="K925" s="110"/>
      <c r="L925" s="110"/>
      <c r="M925" s="110"/>
    </row>
    <row r="926">
      <c r="A926" s="227"/>
      <c r="B926" s="103"/>
      <c r="C926" s="103"/>
      <c r="D926" s="113"/>
      <c r="E926" s="107"/>
      <c r="F926" s="228"/>
      <c r="G926" s="109"/>
      <c r="H926" s="109"/>
      <c r="I926" s="110"/>
      <c r="J926" s="110"/>
      <c r="K926" s="110"/>
      <c r="L926" s="110"/>
      <c r="M926" s="110"/>
    </row>
    <row r="927">
      <c r="A927" s="227"/>
      <c r="B927" s="103"/>
      <c r="C927" s="103"/>
      <c r="D927" s="113"/>
      <c r="E927" s="107"/>
      <c r="F927" s="228"/>
      <c r="G927" s="109"/>
      <c r="H927" s="109"/>
      <c r="I927" s="110"/>
      <c r="J927" s="110"/>
      <c r="K927" s="110"/>
      <c r="L927" s="110"/>
      <c r="M927" s="110"/>
    </row>
    <row r="928">
      <c r="A928" s="227"/>
      <c r="B928" s="103"/>
      <c r="C928" s="103"/>
      <c r="D928" s="113"/>
      <c r="E928" s="107"/>
      <c r="F928" s="228"/>
      <c r="G928" s="109"/>
      <c r="H928" s="109"/>
      <c r="I928" s="110"/>
      <c r="J928" s="110"/>
      <c r="K928" s="110"/>
      <c r="L928" s="110"/>
      <c r="M928" s="110"/>
    </row>
    <row r="929">
      <c r="A929" s="227"/>
      <c r="B929" s="103"/>
      <c r="C929" s="103"/>
      <c r="D929" s="113"/>
      <c r="E929" s="107"/>
      <c r="F929" s="228"/>
      <c r="G929" s="109"/>
      <c r="H929" s="109"/>
      <c r="I929" s="110"/>
      <c r="J929" s="110"/>
      <c r="K929" s="110"/>
      <c r="L929" s="110"/>
      <c r="M929" s="110"/>
    </row>
    <row r="930">
      <c r="A930" s="227"/>
      <c r="B930" s="103"/>
      <c r="C930" s="103"/>
      <c r="D930" s="113"/>
      <c r="E930" s="107"/>
      <c r="F930" s="228"/>
      <c r="G930" s="109"/>
      <c r="H930" s="109"/>
      <c r="I930" s="110"/>
      <c r="J930" s="110"/>
      <c r="K930" s="110"/>
      <c r="L930" s="110"/>
      <c r="M930" s="110"/>
    </row>
    <row r="931">
      <c r="A931" s="227"/>
      <c r="B931" s="103"/>
      <c r="C931" s="103"/>
      <c r="D931" s="113"/>
      <c r="E931" s="107"/>
      <c r="F931" s="228"/>
      <c r="G931" s="109"/>
      <c r="H931" s="109"/>
      <c r="I931" s="110"/>
      <c r="J931" s="110"/>
      <c r="K931" s="110"/>
      <c r="L931" s="110"/>
      <c r="M931" s="110"/>
    </row>
    <row r="932">
      <c r="A932" s="227"/>
      <c r="B932" s="103"/>
      <c r="C932" s="103"/>
      <c r="D932" s="113"/>
      <c r="E932" s="107"/>
      <c r="F932" s="228"/>
      <c r="G932" s="109"/>
      <c r="H932" s="109"/>
      <c r="I932" s="110"/>
      <c r="J932" s="110"/>
      <c r="K932" s="110"/>
      <c r="L932" s="110"/>
      <c r="M932" s="110"/>
    </row>
    <row r="933">
      <c r="A933" s="227"/>
      <c r="B933" s="103"/>
      <c r="C933" s="103"/>
      <c r="D933" s="113"/>
      <c r="E933" s="107"/>
      <c r="F933" s="228"/>
      <c r="G933" s="109"/>
      <c r="H933" s="109"/>
      <c r="I933" s="110"/>
      <c r="J933" s="110"/>
      <c r="K933" s="110"/>
      <c r="L933" s="110"/>
      <c r="M933" s="110"/>
    </row>
    <row r="934">
      <c r="A934" s="227"/>
      <c r="B934" s="103"/>
      <c r="C934" s="103"/>
      <c r="D934" s="113"/>
      <c r="E934" s="107"/>
      <c r="F934" s="228"/>
      <c r="G934" s="109"/>
      <c r="H934" s="109"/>
      <c r="I934" s="110"/>
      <c r="J934" s="110"/>
      <c r="K934" s="110"/>
      <c r="L934" s="110"/>
      <c r="M934" s="110"/>
    </row>
    <row r="935">
      <c r="A935" s="227"/>
      <c r="B935" s="103"/>
      <c r="C935" s="103"/>
      <c r="D935" s="113"/>
      <c r="E935" s="107"/>
      <c r="F935" s="228"/>
      <c r="G935" s="109"/>
      <c r="H935" s="109"/>
      <c r="I935" s="110"/>
      <c r="J935" s="110"/>
      <c r="K935" s="110"/>
      <c r="L935" s="110"/>
      <c r="M935" s="110"/>
    </row>
    <row r="936">
      <c r="D936" s="113"/>
      <c r="F936" s="113"/>
    </row>
    <row r="937">
      <c r="F937" s="113"/>
    </row>
  </sheetData>
  <autoFilter ref="$A$3:$M$194"/>
  <conditionalFormatting sqref="L1:M3 N1:O1 L5:M6 L8:M21 L23:M937">
    <cfRule type="cellIs" dxfId="0" priority="1" operator="greaterThan">
      <formula>0</formula>
    </cfRule>
  </conditionalFormatting>
  <conditionalFormatting sqref="L1:M3 N1:O1 L5:M6 L8:M21 L23:M937">
    <cfRule type="cellIs" dxfId="1" priority="2" operator="lessThanOrEqual">
      <formula>0</formula>
    </cfRule>
  </conditionalFormatting>
  <conditionalFormatting sqref="J1:J6 K1:K3 L1:M2 N1:O4 K5:K6 J8:K21 J23:K55 J57:K114 J116:K147 J149:K161 J163:J937 K163:K170 K172:K937 N174:O174">
    <cfRule type="cellIs" dxfId="2" priority="3" operator="equal">
      <formula>"Preliminarily approved"</formula>
    </cfRule>
  </conditionalFormatting>
  <conditionalFormatting sqref="J1:J6 K1:K3 L1:M2 N1:O4 K5:K6 J8:K21 J23:K55 J57:K114 J116:K147 J149:K161 J163:J937 K163:K170 K172:K937 N174:O174">
    <cfRule type="cellIs" dxfId="3" priority="4" operator="equal">
      <formula>"UNAPPROVED"</formula>
    </cfRule>
  </conditionalFormatting>
  <dataValidations>
    <dataValidation type="list" allowBlank="1" showErrorMessage="1" sqref="J5:J6 J8:J21 J23:J55 J57:J114 J116:J147 J149:J161 J163:J170 J172:J194">
      <formula1>"0-10,Pass/fail"</formula1>
    </dataValidation>
    <dataValidation type="list" allowBlank="1" showErrorMessage="1" sqref="K5:K6 K8:K21 K23:K55 K57:K114 K116:K147 K149:K161 K163:K170 K172:K194">
      <formula1>"Unapproved ,Preliminarily approved,Final approval,Cancelled ,ADDED,Fully booked"</formula1>
    </dataValidation>
  </dataValidations>
  <hyperlinks>
    <hyperlink r:id="rId2" ref="C2"/>
    <hyperlink r:id="rId3" ref="E5"/>
    <hyperlink r:id="rId4" ref="L5"/>
    <hyperlink r:id="rId5" ref="N5"/>
    <hyperlink r:id="rId6" ref="E6"/>
    <hyperlink r:id="rId7" ref="N6"/>
    <hyperlink r:id="rId8" ref="E8"/>
    <hyperlink r:id="rId9" ref="E9"/>
    <hyperlink r:id="rId10" ref="N9"/>
    <hyperlink r:id="rId11" ref="E10"/>
    <hyperlink r:id="rId12" ref="F11"/>
    <hyperlink r:id="rId13" ref="N11"/>
    <hyperlink r:id="rId14" ref="E12"/>
    <hyperlink r:id="rId15" ref="N12"/>
    <hyperlink r:id="rId16" ref="E13"/>
    <hyperlink r:id="rId17" ref="N13"/>
    <hyperlink r:id="rId18" ref="F14"/>
    <hyperlink r:id="rId19" ref="N14"/>
    <hyperlink r:id="rId20" ref="E15"/>
    <hyperlink r:id="rId21" ref="E16"/>
    <hyperlink r:id="rId22" ref="N16"/>
    <hyperlink r:id="rId23" ref="F17"/>
    <hyperlink r:id="rId24" ref="F18"/>
    <hyperlink r:id="rId25" ref="E19"/>
    <hyperlink r:id="rId26" ref="N19"/>
    <hyperlink r:id="rId27" ref="E20"/>
    <hyperlink r:id="rId28" ref="N20"/>
    <hyperlink r:id="rId29" ref="E21"/>
    <hyperlink r:id="rId30" ref="N21"/>
    <hyperlink r:id="rId31" ref="E23"/>
    <hyperlink r:id="rId32" ref="E24"/>
    <hyperlink r:id="rId33" ref="E25"/>
    <hyperlink r:id="rId34" ref="E26"/>
    <hyperlink r:id="rId35" ref="E27"/>
    <hyperlink r:id="rId36" ref="E28"/>
    <hyperlink r:id="rId37" ref="E29"/>
    <hyperlink r:id="rId38" ref="F30"/>
    <hyperlink r:id="rId39" ref="E31"/>
    <hyperlink r:id="rId40" ref="N31"/>
    <hyperlink r:id="rId41" ref="F32"/>
    <hyperlink r:id="rId42" ref="N32"/>
    <hyperlink r:id="rId43" ref="F33"/>
    <hyperlink r:id="rId44" ref="N33"/>
    <hyperlink r:id="rId45" ref="F34"/>
    <hyperlink r:id="rId46" ref="F35"/>
    <hyperlink r:id="rId47" ref="F36"/>
    <hyperlink r:id="rId48" ref="F37"/>
    <hyperlink r:id="rId49" ref="F38"/>
    <hyperlink r:id="rId50" ref="F39"/>
    <hyperlink r:id="rId51" ref="F40"/>
    <hyperlink r:id="rId52" ref="E41"/>
    <hyperlink r:id="rId53" ref="N41"/>
    <hyperlink r:id="rId54" ref="E42"/>
    <hyperlink r:id="rId55" ref="N42"/>
    <hyperlink r:id="rId56" ref="E43"/>
    <hyperlink r:id="rId57" ref="N43"/>
    <hyperlink r:id="rId58" ref="E44"/>
    <hyperlink r:id="rId59" ref="N44"/>
    <hyperlink r:id="rId60" ref="E45"/>
    <hyperlink r:id="rId61" ref="N45"/>
    <hyperlink r:id="rId62" ref="E46"/>
    <hyperlink r:id="rId63" ref="N46"/>
    <hyperlink r:id="rId64" ref="E47"/>
    <hyperlink r:id="rId65" ref="N47"/>
    <hyperlink r:id="rId66" ref="E48"/>
    <hyperlink r:id="rId67" ref="N48"/>
    <hyperlink r:id="rId68" ref="E49"/>
    <hyperlink r:id="rId69" ref="N49"/>
    <hyperlink r:id="rId70" ref="E50"/>
    <hyperlink r:id="rId71" ref="N50"/>
    <hyperlink r:id="rId72" ref="E51"/>
    <hyperlink r:id="rId73" ref="N51"/>
    <hyperlink r:id="rId74" ref="E52"/>
    <hyperlink r:id="rId75" ref="N52"/>
    <hyperlink r:id="rId76" ref="F53"/>
    <hyperlink r:id="rId77" ref="N53"/>
    <hyperlink r:id="rId78" ref="F54"/>
    <hyperlink r:id="rId79" ref="N54"/>
    <hyperlink r:id="rId80" ref="F55"/>
    <hyperlink r:id="rId81" ref="N55"/>
    <hyperlink r:id="rId82" ref="E57"/>
    <hyperlink r:id="rId83" ref="N57"/>
    <hyperlink r:id="rId84" ref="E58"/>
    <hyperlink r:id="rId85" ref="N58"/>
    <hyperlink r:id="rId86" ref="E59"/>
    <hyperlink r:id="rId87" ref="N59"/>
    <hyperlink r:id="rId88" ref="E60"/>
    <hyperlink r:id="rId89" ref="N60"/>
    <hyperlink r:id="rId90" ref="E61"/>
    <hyperlink r:id="rId91" ref="N61"/>
    <hyperlink r:id="rId92" ref="E62"/>
    <hyperlink r:id="rId93" ref="N62"/>
    <hyperlink r:id="rId94" ref="E63"/>
    <hyperlink r:id="rId95" ref="N63"/>
    <hyperlink r:id="rId96" ref="E64"/>
    <hyperlink r:id="rId97" ref="N64"/>
    <hyperlink r:id="rId98" ref="E65"/>
    <hyperlink r:id="rId99" ref="F65"/>
    <hyperlink r:id="rId100" ref="N65"/>
    <hyperlink r:id="rId101" ref="E66"/>
    <hyperlink r:id="rId102" ref="N66"/>
    <hyperlink r:id="rId103" ref="E67"/>
    <hyperlink r:id="rId104" ref="N67"/>
    <hyperlink r:id="rId105" ref="F68"/>
    <hyperlink r:id="rId106" ref="N68"/>
    <hyperlink r:id="rId107" ref="F69"/>
    <hyperlink r:id="rId108" ref="N69"/>
    <hyperlink r:id="rId109" ref="F70"/>
    <hyperlink r:id="rId110" ref="N70"/>
    <hyperlink r:id="rId111" ref="F71"/>
    <hyperlink r:id="rId112" ref="N71"/>
    <hyperlink r:id="rId113" ref="F72"/>
    <hyperlink r:id="rId114" ref="N72"/>
    <hyperlink r:id="rId115" ref="F73"/>
    <hyperlink r:id="rId116" ref="N73"/>
    <hyperlink r:id="rId117" ref="E74"/>
    <hyperlink r:id="rId118" ref="N74"/>
    <hyperlink r:id="rId119" ref="E75"/>
    <hyperlink r:id="rId120" ref="N75"/>
    <hyperlink r:id="rId121" ref="E76"/>
    <hyperlink r:id="rId122" ref="N76"/>
    <hyperlink r:id="rId123" ref="E77"/>
    <hyperlink r:id="rId124" ref="N77"/>
    <hyperlink r:id="rId125" ref="E78"/>
    <hyperlink r:id="rId126" ref="N78"/>
    <hyperlink r:id="rId127" ref="E79"/>
    <hyperlink r:id="rId128" ref="F79"/>
    <hyperlink r:id="rId129" ref="N79"/>
    <hyperlink r:id="rId130" ref="E80"/>
    <hyperlink r:id="rId131" ref="N80"/>
    <hyperlink r:id="rId132" ref="E81"/>
    <hyperlink r:id="rId133" ref="N81"/>
    <hyperlink r:id="rId134" ref="E82"/>
    <hyperlink r:id="rId135" ref="N82"/>
    <hyperlink r:id="rId136" ref="E83"/>
    <hyperlink r:id="rId137" ref="N83"/>
    <hyperlink r:id="rId138" ref="E84"/>
    <hyperlink r:id="rId139" ref="E85"/>
    <hyperlink r:id="rId140" ref="E86"/>
    <hyperlink r:id="rId141" ref="E87"/>
    <hyperlink r:id="rId142" ref="E88"/>
    <hyperlink r:id="rId143" ref="E89"/>
    <hyperlink r:id="rId144" ref="E90"/>
    <hyperlink r:id="rId145" ref="N90"/>
    <hyperlink r:id="rId146" ref="E91"/>
    <hyperlink r:id="rId147" ref="N91"/>
    <hyperlink r:id="rId148" ref="F92"/>
    <hyperlink r:id="rId149" ref="N92"/>
    <hyperlink r:id="rId150" ref="F93"/>
    <hyperlink r:id="rId151" ref="F94"/>
    <hyperlink r:id="rId152" ref="F95"/>
    <hyperlink r:id="rId153" ref="N95"/>
    <hyperlink r:id="rId154" ref="F96"/>
    <hyperlink r:id="rId155" ref="N96"/>
    <hyperlink r:id="rId156" ref="F97"/>
    <hyperlink r:id="rId157" ref="N97"/>
    <hyperlink r:id="rId158" ref="F98"/>
    <hyperlink r:id="rId159" ref="N98"/>
    <hyperlink r:id="rId160" ref="E99"/>
    <hyperlink r:id="rId161" ref="N99"/>
    <hyperlink r:id="rId162" ref="E100"/>
    <hyperlink r:id="rId163" ref="N100"/>
    <hyperlink r:id="rId164" ref="F101"/>
    <hyperlink r:id="rId165" ref="N101"/>
    <hyperlink r:id="rId166" ref="E102"/>
    <hyperlink r:id="rId167" ref="N102"/>
    <hyperlink r:id="rId168" ref="E103"/>
    <hyperlink r:id="rId169" ref="F103"/>
    <hyperlink r:id="rId170" ref="N103"/>
    <hyperlink r:id="rId171" ref="E104"/>
    <hyperlink r:id="rId172" ref="F104"/>
    <hyperlink r:id="rId173" ref="N104"/>
    <hyperlink r:id="rId174" ref="E105"/>
    <hyperlink r:id="rId175" ref="F105"/>
    <hyperlink r:id="rId176" ref="N105"/>
    <hyperlink r:id="rId177" ref="E106"/>
    <hyperlink r:id="rId178" ref="F106"/>
    <hyperlink r:id="rId179" ref="N106"/>
    <hyperlink r:id="rId180" ref="E107"/>
    <hyperlink r:id="rId181" ref="F107"/>
    <hyperlink r:id="rId182" ref="N107"/>
    <hyperlink r:id="rId183" ref="E108"/>
    <hyperlink r:id="rId184" ref="F108"/>
    <hyperlink r:id="rId185" ref="N108"/>
    <hyperlink r:id="rId186" ref="F109"/>
    <hyperlink r:id="rId187" ref="N109"/>
    <hyperlink r:id="rId188" ref="F110"/>
    <hyperlink r:id="rId189" ref="N110"/>
    <hyperlink r:id="rId190" ref="F111"/>
    <hyperlink r:id="rId191" ref="N111"/>
    <hyperlink r:id="rId192" ref="F112"/>
    <hyperlink r:id="rId193" ref="N112"/>
    <hyperlink r:id="rId194" ref="F113"/>
    <hyperlink r:id="rId195" ref="N113"/>
    <hyperlink r:id="rId196" ref="F114"/>
    <hyperlink r:id="rId197" ref="N114"/>
    <hyperlink r:id="rId198" ref="E116"/>
    <hyperlink r:id="rId199" ref="F116"/>
    <hyperlink r:id="rId200" ref="N116"/>
    <hyperlink r:id="rId201" ref="E117"/>
    <hyperlink r:id="rId202" ref="F117"/>
    <hyperlink r:id="rId203" ref="N117"/>
    <hyperlink r:id="rId204" ref="E118"/>
    <hyperlink r:id="rId205" ref="F118"/>
    <hyperlink r:id="rId206" ref="N118"/>
    <hyperlink r:id="rId207" ref="E119"/>
    <hyperlink r:id="rId208" ref="F119"/>
    <hyperlink r:id="rId209" ref="N119"/>
    <hyperlink r:id="rId210" ref="F120"/>
    <hyperlink r:id="rId211" ref="N120"/>
    <hyperlink r:id="rId212" ref="E121"/>
    <hyperlink r:id="rId213" ref="F121"/>
    <hyperlink r:id="rId214" ref="N121"/>
    <hyperlink r:id="rId215" ref="F122"/>
    <hyperlink r:id="rId216" ref="N122"/>
    <hyperlink r:id="rId217" ref="F123"/>
    <hyperlink r:id="rId218" ref="N123"/>
    <hyperlink r:id="rId219" ref="F124"/>
    <hyperlink r:id="rId220" ref="N124"/>
    <hyperlink r:id="rId221" ref="F125"/>
    <hyperlink r:id="rId222" ref="N125"/>
    <hyperlink r:id="rId223" ref="F126"/>
    <hyperlink r:id="rId224" ref="N126"/>
    <hyperlink r:id="rId225" ref="E127"/>
    <hyperlink r:id="rId226" ref="F127"/>
    <hyperlink r:id="rId227" ref="N127"/>
    <hyperlink r:id="rId228" ref="F128"/>
    <hyperlink r:id="rId229" ref="N128"/>
    <hyperlink r:id="rId230" ref="F129"/>
    <hyperlink r:id="rId231" ref="N129"/>
    <hyperlink r:id="rId232" ref="E130"/>
    <hyperlink r:id="rId233" ref="N130"/>
    <hyperlink r:id="rId234" ref="F131"/>
    <hyperlink r:id="rId235" ref="F132"/>
    <hyperlink r:id="rId236" ref="N132"/>
    <hyperlink r:id="rId237" ref="E133"/>
    <hyperlink r:id="rId238" ref="F133"/>
    <hyperlink r:id="rId239" ref="N133"/>
    <hyperlink r:id="rId240" ref="E134"/>
    <hyperlink r:id="rId241" ref="F134"/>
    <hyperlink r:id="rId242" ref="N134"/>
    <hyperlink r:id="rId243" ref="E135"/>
    <hyperlink r:id="rId244" ref="F135"/>
    <hyperlink r:id="rId245" ref="N135"/>
    <hyperlink r:id="rId246" ref="F136"/>
    <hyperlink r:id="rId247" ref="N136"/>
    <hyperlink r:id="rId248" ref="F137"/>
    <hyperlink r:id="rId249" ref="N137"/>
    <hyperlink r:id="rId250" ref="F138"/>
    <hyperlink r:id="rId251" ref="N138"/>
    <hyperlink r:id="rId252" ref="F139"/>
    <hyperlink r:id="rId253" ref="N139"/>
    <hyperlink r:id="rId254" ref="F140"/>
    <hyperlink r:id="rId255" ref="N140"/>
    <hyperlink r:id="rId256" ref="F141"/>
    <hyperlink r:id="rId257" ref="N141"/>
    <hyperlink r:id="rId258" ref="F142"/>
    <hyperlink r:id="rId259" ref="N142"/>
    <hyperlink r:id="rId260" ref="F143"/>
    <hyperlink r:id="rId261" ref="N143"/>
    <hyperlink r:id="rId262" ref="F144"/>
    <hyperlink r:id="rId263" ref="N144"/>
    <hyperlink r:id="rId264" ref="F145"/>
    <hyperlink r:id="rId265" ref="N145"/>
    <hyperlink r:id="rId266" ref="F146"/>
    <hyperlink r:id="rId267" ref="N146"/>
    <hyperlink r:id="rId268" ref="F147"/>
    <hyperlink r:id="rId269" ref="E149"/>
    <hyperlink r:id="rId270" ref="N149"/>
    <hyperlink r:id="rId271" ref="E150"/>
    <hyperlink r:id="rId272" ref="E151"/>
    <hyperlink r:id="rId273" ref="N151"/>
    <hyperlink r:id="rId274" ref="E152"/>
    <hyperlink r:id="rId275" ref="N152"/>
    <hyperlink r:id="rId276" ref="E153"/>
    <hyperlink r:id="rId277" ref="N153"/>
    <hyperlink r:id="rId278" ref="E154"/>
    <hyperlink r:id="rId279" ref="N154"/>
    <hyperlink r:id="rId280" ref="E155"/>
    <hyperlink r:id="rId281" ref="N155"/>
    <hyperlink r:id="rId282" ref="F156"/>
    <hyperlink r:id="rId283" ref="N156"/>
    <hyperlink r:id="rId284" ref="F157"/>
    <hyperlink r:id="rId285" ref="N157"/>
    <hyperlink r:id="rId286" ref="F158"/>
    <hyperlink r:id="rId287" ref="N158"/>
    <hyperlink r:id="rId288" ref="F159"/>
    <hyperlink r:id="rId289" ref="N159"/>
    <hyperlink r:id="rId290" ref="F160"/>
    <hyperlink r:id="rId291" ref="N160"/>
    <hyperlink r:id="rId292" ref="E161"/>
    <hyperlink r:id="rId293" ref="F161"/>
    <hyperlink r:id="rId294" ref="N161"/>
    <hyperlink r:id="rId295" ref="A163"/>
    <hyperlink r:id="rId296" ref="E163"/>
    <hyperlink r:id="rId297" ref="N163"/>
    <hyperlink r:id="rId298" ref="A164"/>
    <hyperlink r:id="rId299" ref="E164"/>
    <hyperlink r:id="rId300" ref="A165"/>
    <hyperlink r:id="rId301" ref="E165"/>
    <hyperlink r:id="rId302" ref="N165"/>
    <hyperlink r:id="rId303" ref="A166"/>
    <hyperlink r:id="rId304" ref="E166"/>
    <hyperlink r:id="rId305" ref="N166"/>
    <hyperlink r:id="rId306" ref="A167"/>
    <hyperlink r:id="rId307" ref="E167"/>
    <hyperlink r:id="rId308" ref="N167"/>
    <hyperlink r:id="rId309" ref="A168"/>
    <hyperlink r:id="rId310" ref="E168"/>
    <hyperlink r:id="rId311" ref="N168"/>
    <hyperlink r:id="rId312" ref="A169"/>
    <hyperlink r:id="rId313" ref="E169"/>
    <hyperlink r:id="rId314" ref="A170"/>
    <hyperlink r:id="rId315" ref="E170"/>
    <hyperlink r:id="rId316" ref="N170"/>
    <hyperlink r:id="rId317" ref="E172"/>
    <hyperlink r:id="rId318" ref="F172"/>
    <hyperlink r:id="rId319" ref="N172"/>
    <hyperlink r:id="rId320" ref="N173"/>
    <hyperlink r:id="rId321" ref="F174"/>
    <hyperlink r:id="rId322" ref="N174"/>
    <hyperlink r:id="rId323" ref="F175"/>
    <hyperlink r:id="rId324" ref="N175"/>
    <hyperlink r:id="rId325" ref="F176"/>
    <hyperlink r:id="rId326" ref="N176"/>
    <hyperlink r:id="rId327" ref="F177"/>
    <hyperlink r:id="rId328" ref="N177"/>
    <hyperlink r:id="rId329" ref="F178"/>
    <hyperlink r:id="rId330" ref="N178"/>
    <hyperlink r:id="rId331" ref="F179"/>
    <hyperlink r:id="rId332" ref="N179"/>
    <hyperlink r:id="rId333" ref="F180"/>
    <hyperlink r:id="rId334" ref="N180"/>
    <hyperlink r:id="rId335" ref="F181"/>
    <hyperlink r:id="rId336" ref="N181"/>
    <hyperlink r:id="rId337" ref="F182"/>
    <hyperlink r:id="rId338" ref="N182"/>
    <hyperlink r:id="rId339" ref="F183"/>
    <hyperlink r:id="rId340" ref="N183"/>
    <hyperlink r:id="rId341" ref="F184"/>
    <hyperlink r:id="rId342" ref="N184"/>
    <hyperlink r:id="rId343" ref="F186"/>
    <hyperlink r:id="rId344" ref="N186"/>
    <hyperlink r:id="rId345" ref="F187"/>
    <hyperlink r:id="rId346" ref="N187"/>
    <hyperlink r:id="rId347" ref="F188"/>
    <hyperlink r:id="rId348" ref="N188"/>
    <hyperlink r:id="rId349" ref="E189"/>
    <hyperlink r:id="rId350" ref="N189"/>
    <hyperlink r:id="rId351" ref="F190"/>
    <hyperlink r:id="rId352" ref="N190"/>
    <hyperlink r:id="rId353" ref="F191"/>
    <hyperlink r:id="rId354" ref="N191"/>
    <hyperlink r:id="rId355" ref="E192"/>
    <hyperlink r:id="rId356" ref="N192"/>
    <hyperlink r:id="rId357" ref="F193"/>
    <hyperlink r:id="rId358" ref="N193"/>
  </hyperlinks>
  <printOptions horizontalCentered="1"/>
  <pageMargins bottom="0.75" footer="0.0" header="0.0" left="0.7" right="0.7" top="0.75"/>
  <pageSetup fitToHeight="0" paperSize="9" cellComments="atEnd" orientation="landscape" pageOrder="overThenDown"/>
  <drawing r:id="rId359"/>
  <legacyDrawing r:id="rId360"/>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0.13"/>
    <col customWidth="1" min="2" max="2" width="18.25"/>
    <col customWidth="1" min="3" max="3" width="12.25"/>
    <col customWidth="1" min="4" max="4" width="11.75"/>
    <col customWidth="1" min="5" max="5" width="10.5"/>
    <col customWidth="1" min="6" max="6" width="24.0"/>
    <col customWidth="1" min="7" max="7" width="42.38"/>
    <col customWidth="1" hidden="1" min="8" max="8" width="8.38"/>
    <col customWidth="1" hidden="1" min="9" max="9" width="18.5"/>
    <col customWidth="1" hidden="1" min="10" max="10" width="11.63"/>
    <col customWidth="1" hidden="1" min="11" max="11" width="11.75"/>
    <col customWidth="1" hidden="1" min="12" max="12" width="15.13"/>
    <col customWidth="1" hidden="1" min="13" max="14" width="10.13"/>
    <col customWidth="1" hidden="1" min="15" max="15" width="21.88"/>
    <col customWidth="1" hidden="1" min="16" max="16" width="5.0"/>
  </cols>
  <sheetData>
    <row r="1">
      <c r="B1" s="1" t="s">
        <v>1116</v>
      </c>
      <c r="C1" s="233"/>
      <c r="D1" s="4"/>
      <c r="E1" s="116"/>
      <c r="F1" s="6"/>
      <c r="G1" s="6"/>
      <c r="H1" s="7"/>
      <c r="I1" s="8"/>
      <c r="J1" s="8"/>
      <c r="K1" s="8"/>
      <c r="L1" s="272"/>
      <c r="M1" s="8"/>
      <c r="N1" s="8"/>
      <c r="O1" s="8"/>
      <c r="P1" s="8"/>
    </row>
    <row r="2">
      <c r="A2" s="1"/>
      <c r="B2" s="10" t="s">
        <v>1117</v>
      </c>
      <c r="C2" s="233"/>
      <c r="D2" s="4"/>
      <c r="E2" s="116"/>
      <c r="F2" s="6"/>
      <c r="G2" s="6"/>
      <c r="H2" s="8"/>
      <c r="I2" s="8"/>
      <c r="J2" s="8"/>
      <c r="K2" s="8"/>
      <c r="L2" s="272"/>
      <c r="M2" s="8"/>
      <c r="N2" s="8"/>
      <c r="O2" s="8"/>
      <c r="P2" s="8"/>
    </row>
    <row r="3">
      <c r="A3" s="117" t="s">
        <v>2</v>
      </c>
      <c r="B3" s="12" t="s">
        <v>3</v>
      </c>
      <c r="C3" s="117" t="s">
        <v>4</v>
      </c>
      <c r="D3" s="20" t="s">
        <v>5</v>
      </c>
      <c r="E3" s="89" t="s">
        <v>753</v>
      </c>
      <c r="F3" s="16" t="s">
        <v>7</v>
      </c>
      <c r="G3" s="16" t="s">
        <v>8</v>
      </c>
      <c r="H3" s="17" t="s">
        <v>9</v>
      </c>
      <c r="I3" s="19" t="s">
        <v>11</v>
      </c>
      <c r="J3" s="12" t="s">
        <v>754</v>
      </c>
      <c r="K3" s="12" t="s">
        <v>754</v>
      </c>
      <c r="L3" s="273" t="s">
        <v>1118</v>
      </c>
      <c r="M3" s="12" t="s">
        <v>1119</v>
      </c>
      <c r="N3" s="12" t="s">
        <v>8</v>
      </c>
      <c r="O3" s="12" t="s">
        <v>754</v>
      </c>
      <c r="P3" s="274">
        <v>8.0</v>
      </c>
    </row>
    <row r="4">
      <c r="A4" s="235"/>
      <c r="B4" s="235" t="s">
        <v>14</v>
      </c>
      <c r="C4" s="222"/>
      <c r="D4" s="222"/>
      <c r="E4" s="236"/>
      <c r="F4" s="237"/>
      <c r="G4" s="237"/>
      <c r="H4" s="222"/>
      <c r="I4" s="222"/>
      <c r="J4" s="222"/>
      <c r="K4" s="222"/>
      <c r="L4" s="272"/>
      <c r="M4" s="275"/>
      <c r="N4" s="275"/>
      <c r="O4" s="275"/>
      <c r="P4" s="8"/>
    </row>
    <row r="5">
      <c r="A5" s="35" t="s">
        <v>14</v>
      </c>
      <c r="B5" s="21" t="s">
        <v>15</v>
      </c>
      <c r="C5" s="23" t="s">
        <v>16</v>
      </c>
      <c r="D5" s="90" t="s">
        <v>755</v>
      </c>
      <c r="E5" s="122"/>
      <c r="G5" s="38" t="s">
        <v>756</v>
      </c>
      <c r="H5" s="65">
        <v>1.5</v>
      </c>
      <c r="I5" s="28" t="s">
        <v>335</v>
      </c>
      <c r="J5" s="40" t="s">
        <v>29</v>
      </c>
      <c r="K5" s="30" t="str">
        <f t="shared" ref="K5:K56" si="1">IF(ISNA(VLOOKUP(D5,M:O,3,FALSE)),"No limit", VLOOKUP(D5,M:O,3,FALSE))</f>
        <v>No limit</v>
      </c>
      <c r="L5" s="276">
        <v>71.0</v>
      </c>
      <c r="M5" s="277" t="s">
        <v>1120</v>
      </c>
      <c r="N5" s="277" t="s">
        <v>1121</v>
      </c>
      <c r="O5" s="62">
        <f>IFERROR(__xludf.DUMMYFUNCTION("IMPORTRANGE(""&lt;https://docs.google.com/spreadsheets/d/1wA4onm3I38-Wbpv2IuVPuIVVHWeNYbWgMDh99eodYyc/edit#gid=244868090.&gt;"",""For admins: limited space registration!E4"")"),-14.0)</f>
        <v>-14</v>
      </c>
      <c r="P5" s="278" t="s">
        <v>1122</v>
      </c>
    </row>
    <row r="6">
      <c r="A6" s="35" t="s">
        <v>14</v>
      </c>
      <c r="B6" s="21" t="s">
        <v>15</v>
      </c>
      <c r="C6" s="23" t="s">
        <v>16</v>
      </c>
      <c r="D6" s="73" t="s">
        <v>760</v>
      </c>
      <c r="E6" s="240"/>
      <c r="F6" s="279"/>
      <c r="G6" s="142" t="s">
        <v>18</v>
      </c>
      <c r="H6" s="65">
        <v>3.0</v>
      </c>
      <c r="I6" s="28" t="s">
        <v>335</v>
      </c>
      <c r="J6" s="30" t="s">
        <v>454</v>
      </c>
      <c r="K6" s="30" t="str">
        <f t="shared" si="1"/>
        <v>No limit</v>
      </c>
      <c r="L6" s="276">
        <v>53.0</v>
      </c>
      <c r="M6" s="277" t="s">
        <v>1123</v>
      </c>
      <c r="N6" s="277" t="s">
        <v>1124</v>
      </c>
      <c r="O6" s="62">
        <f>IFERROR(__xludf.DUMMYFUNCTION("IMPORTRANGE(""&lt;https://docs.google.com/spreadsheets/d/1wA4onm3I38-Wbpv2IuVPuIVVHWeNYbWgMDh99eodYyc/edit#gid=244868090.&gt;"",""For admins: limited space registration!E5"")"),-28.0)</f>
        <v>-28</v>
      </c>
      <c r="P6" s="280"/>
    </row>
    <row r="7">
      <c r="A7" s="242"/>
      <c r="B7" s="242" t="s">
        <v>24</v>
      </c>
      <c r="C7" s="243"/>
      <c r="D7" s="236"/>
      <c r="E7" s="236"/>
      <c r="F7" s="244"/>
      <c r="G7" s="244"/>
      <c r="H7" s="236"/>
      <c r="I7" s="236"/>
      <c r="J7" s="236"/>
      <c r="K7" s="30" t="str">
        <f t="shared" si="1"/>
        <v>No limit</v>
      </c>
      <c r="L7" s="276"/>
      <c r="M7" s="277" t="s">
        <v>1125</v>
      </c>
      <c r="N7" s="277" t="s">
        <v>1126</v>
      </c>
      <c r="O7" s="62">
        <f>IFERROR(__xludf.DUMMYFUNCTION("IMPORTRANGE(""&lt;https://docs.google.com/spreadsheets/d/1wA4onm3I38-Wbpv2IuVPuIVVHWeNYbWgMDh99eodYyc/edit#gid=244868090.&gt;"",""For admins: limited space registration!E4"")"),-14.0)</f>
        <v>-14</v>
      </c>
      <c r="P7" s="280"/>
    </row>
    <row r="8">
      <c r="A8" s="35" t="s">
        <v>24</v>
      </c>
      <c r="B8" s="34" t="s">
        <v>25</v>
      </c>
      <c r="C8" s="28" t="s">
        <v>16</v>
      </c>
      <c r="D8" s="25" t="s">
        <v>439</v>
      </c>
      <c r="E8" s="89"/>
      <c r="F8" s="27"/>
      <c r="G8" s="27" t="s">
        <v>1127</v>
      </c>
      <c r="H8" s="65">
        <v>9.0</v>
      </c>
      <c r="I8" s="28" t="s">
        <v>335</v>
      </c>
      <c r="J8" s="40" t="s">
        <v>29</v>
      </c>
      <c r="K8" s="30" t="str">
        <f t="shared" si="1"/>
        <v>No limit</v>
      </c>
      <c r="L8" s="276">
        <v>13.0</v>
      </c>
      <c r="M8" s="277" t="s">
        <v>1128</v>
      </c>
      <c r="N8" s="277" t="s">
        <v>1129</v>
      </c>
      <c r="O8" s="62">
        <f>IFERROR(__xludf.DUMMYFUNCTION("IMPORTRANGE(""&lt;https://docs.google.com/spreadsheets/d/1wA4onm3I38-Wbpv2IuVPuIVVHWeNYbWgMDh99eodYyc/edit#gid=244868090.&gt;"",""For admins: limited space registration!E7"")"),-13.0)</f>
        <v>-13</v>
      </c>
      <c r="P8" s="280"/>
    </row>
    <row r="9">
      <c r="A9" s="35" t="s">
        <v>24</v>
      </c>
      <c r="B9" s="41" t="s">
        <v>25</v>
      </c>
      <c r="C9" s="28" t="s">
        <v>16</v>
      </c>
      <c r="D9" s="79" t="s">
        <v>1130</v>
      </c>
      <c r="E9" s="124"/>
      <c r="F9" s="27"/>
      <c r="G9" s="27" t="s">
        <v>1131</v>
      </c>
      <c r="H9" s="65">
        <v>6.0</v>
      </c>
      <c r="I9" s="28" t="s">
        <v>335</v>
      </c>
      <c r="J9" s="40" t="s">
        <v>29</v>
      </c>
      <c r="K9" s="30" t="str">
        <f t="shared" si="1"/>
        <v>No limit</v>
      </c>
      <c r="L9" s="276">
        <v>15.0</v>
      </c>
      <c r="M9" s="277" t="s">
        <v>1132</v>
      </c>
      <c r="N9" s="277" t="s">
        <v>1133</v>
      </c>
      <c r="O9" s="62">
        <f>IFERROR(__xludf.DUMMYFUNCTION("IMPORTRANGE(""&lt;https://docs.google.com/spreadsheets/d/1wA4onm3I38-Wbpv2IuVPuIVVHWeNYbWgMDh99eodYyc/edit#gid=244868090.&gt;"",""For admins: limited space registration!E8"")"),-13.0)</f>
        <v>-13</v>
      </c>
      <c r="P9" s="280" t="s">
        <v>1134</v>
      </c>
    </row>
    <row r="10">
      <c r="A10" s="35" t="s">
        <v>24</v>
      </c>
      <c r="B10" s="41" t="s">
        <v>25</v>
      </c>
      <c r="C10" s="28" t="s">
        <v>16</v>
      </c>
      <c r="D10" s="79" t="s">
        <v>36</v>
      </c>
      <c r="E10" s="124"/>
      <c r="F10" s="214"/>
      <c r="G10" s="27" t="s">
        <v>427</v>
      </c>
      <c r="H10" s="65">
        <v>3.0</v>
      </c>
      <c r="I10" s="28" t="s">
        <v>335</v>
      </c>
      <c r="J10" s="40" t="s">
        <v>29</v>
      </c>
      <c r="K10" s="30" t="str">
        <f t="shared" si="1"/>
        <v>No limit</v>
      </c>
      <c r="L10" s="276">
        <v>10.0</v>
      </c>
      <c r="M10" s="277" t="s">
        <v>669</v>
      </c>
      <c r="N10" s="277" t="s">
        <v>1135</v>
      </c>
      <c r="O10" s="62">
        <f>IFERROR(__xludf.DUMMYFUNCTION("IMPORTRANGE(""&lt;https://docs.google.com/spreadsheets/d/1wA4onm3I38-Wbpv2IuVPuIVVHWeNYbWgMDh99eodYyc/edit#gid=244868090.&gt;"",""For admins: limited space registration!E9"")"),-37.0)</f>
        <v>-37</v>
      </c>
      <c r="P10" s="280"/>
    </row>
    <row r="11">
      <c r="A11" s="35" t="s">
        <v>24</v>
      </c>
      <c r="B11" s="41" t="s">
        <v>25</v>
      </c>
      <c r="C11" s="28" t="s">
        <v>16</v>
      </c>
      <c r="D11" s="79" t="s">
        <v>32</v>
      </c>
      <c r="E11" s="124"/>
      <c r="F11" s="24"/>
      <c r="G11" s="27" t="s">
        <v>424</v>
      </c>
      <c r="H11" s="65">
        <v>3.0</v>
      </c>
      <c r="I11" s="28" t="s">
        <v>335</v>
      </c>
      <c r="J11" s="40" t="s">
        <v>29</v>
      </c>
      <c r="K11" s="30" t="str">
        <f t="shared" si="1"/>
        <v>No limit</v>
      </c>
      <c r="L11" s="276">
        <v>12.0</v>
      </c>
      <c r="M11" s="277" t="s">
        <v>1136</v>
      </c>
      <c r="N11" s="277" t="s">
        <v>1137</v>
      </c>
      <c r="O11" s="62">
        <f>IFERROR(__xludf.DUMMYFUNCTION("IMPORTRANGE(""&lt;https://docs.google.com/spreadsheets/d/1wA4onm3I38-Wbpv2IuVPuIVVHWeNYbWgMDh99eodYyc/edit#gid=244868090.&gt;"",""For admins: limited space registration!E10"")"),-19.0)</f>
        <v>-19</v>
      </c>
      <c r="P11" s="280"/>
    </row>
    <row r="12">
      <c r="A12" s="35" t="s">
        <v>24</v>
      </c>
      <c r="B12" s="41" t="s">
        <v>25</v>
      </c>
      <c r="C12" s="28" t="s">
        <v>16</v>
      </c>
      <c r="D12" s="79" t="s">
        <v>768</v>
      </c>
      <c r="E12" s="124"/>
      <c r="F12" s="27"/>
      <c r="G12" s="27" t="s">
        <v>769</v>
      </c>
      <c r="H12" s="65">
        <v>3.0</v>
      </c>
      <c r="I12" s="28" t="s">
        <v>335</v>
      </c>
      <c r="J12" s="40" t="s">
        <v>29</v>
      </c>
      <c r="K12" s="30" t="str">
        <f t="shared" si="1"/>
        <v>No limit</v>
      </c>
      <c r="L12" s="276">
        <v>11.0</v>
      </c>
      <c r="M12" s="277" t="s">
        <v>1138</v>
      </c>
      <c r="N12" s="277" t="s">
        <v>1139</v>
      </c>
      <c r="O12" s="62">
        <f>IFERROR(__xludf.DUMMYFUNCTION("IMPORTRANGE(""&lt;https://docs.google.com/spreadsheets/d/1wA4onm3I38-Wbpv2IuVPuIVVHWeNYbWgMDh99eodYyc/edit#gid=244868090.&gt;"",""For admins: limited space registration!E11"")"),-7.0)</f>
        <v>-7</v>
      </c>
      <c r="P12" s="280"/>
    </row>
    <row r="13">
      <c r="A13" s="35" t="s">
        <v>24</v>
      </c>
      <c r="B13" s="41" t="s">
        <v>25</v>
      </c>
      <c r="C13" s="28" t="s">
        <v>16</v>
      </c>
      <c r="D13" s="79" t="s">
        <v>432</v>
      </c>
      <c r="E13" s="281"/>
      <c r="F13" s="178"/>
      <c r="G13" s="27" t="s">
        <v>433</v>
      </c>
      <c r="H13" s="138">
        <v>3.0</v>
      </c>
      <c r="I13" s="127" t="s">
        <v>335</v>
      </c>
      <c r="J13" s="40" t="s">
        <v>29</v>
      </c>
      <c r="K13" s="30" t="str">
        <f t="shared" si="1"/>
        <v>No limit</v>
      </c>
      <c r="L13" s="276">
        <v>14.0</v>
      </c>
      <c r="M13" s="277" t="s">
        <v>961</v>
      </c>
      <c r="N13" s="277" t="s">
        <v>1140</v>
      </c>
      <c r="O13" s="62">
        <f>IFERROR(__xludf.DUMMYFUNCTION("IMPORTRANGE(""&lt;https://docs.google.com/spreadsheets/d/1wA4onm3I38-Wbpv2IuVPuIVVHWeNYbWgMDh99eodYyc/edit#gid=244868090.&gt;"",""For admins: limited space registration!E12"")"),-5.0)</f>
        <v>-5</v>
      </c>
      <c r="P13" s="280" t="s">
        <v>1141</v>
      </c>
    </row>
    <row r="14">
      <c r="A14" s="35" t="s">
        <v>24</v>
      </c>
      <c r="B14" s="41" t="s">
        <v>25</v>
      </c>
      <c r="C14" s="28" t="s">
        <v>16</v>
      </c>
      <c r="D14" s="79" t="s">
        <v>430</v>
      </c>
      <c r="E14" s="124"/>
      <c r="F14" s="43"/>
      <c r="G14" s="27" t="s">
        <v>431</v>
      </c>
      <c r="H14" s="65">
        <v>3.0</v>
      </c>
      <c r="I14" s="28" t="s">
        <v>335</v>
      </c>
      <c r="J14" s="40" t="s">
        <v>29</v>
      </c>
      <c r="K14" s="30" t="str">
        <f t="shared" si="1"/>
        <v>No limit</v>
      </c>
      <c r="L14" s="276">
        <v>14.0</v>
      </c>
      <c r="M14" s="277" t="s">
        <v>1142</v>
      </c>
      <c r="N14" s="277" t="s">
        <v>1143</v>
      </c>
      <c r="O14" s="62">
        <f>IFERROR(__xludf.DUMMYFUNCTION("IMPORTRANGE(""&lt;https://docs.google.com/spreadsheets/d/1wA4onm3I38-Wbpv2IuVPuIVVHWeNYbWgMDh99eodYyc/edit#gid=244868090.&gt;"",""For admins: limited space registration!E13"")"),-5.0)</f>
        <v>-5</v>
      </c>
      <c r="P14" s="280"/>
    </row>
    <row r="15">
      <c r="A15" s="35" t="s">
        <v>24</v>
      </c>
      <c r="B15" s="41" t="s">
        <v>25</v>
      </c>
      <c r="C15" s="28" t="s">
        <v>16</v>
      </c>
      <c r="D15" s="79" t="s">
        <v>1144</v>
      </c>
      <c r="E15" s="124"/>
      <c r="F15" s="43"/>
      <c r="G15" s="27" t="s">
        <v>1145</v>
      </c>
      <c r="H15" s="65">
        <v>6.0</v>
      </c>
      <c r="I15" s="28" t="s">
        <v>335</v>
      </c>
      <c r="J15" s="40" t="s">
        <v>29</v>
      </c>
      <c r="K15" s="30" t="str">
        <f t="shared" si="1"/>
        <v>No limit</v>
      </c>
      <c r="L15" s="276">
        <v>8.0</v>
      </c>
      <c r="M15" s="277" t="s">
        <v>1146</v>
      </c>
      <c r="N15" s="277" t="s">
        <v>1147</v>
      </c>
      <c r="O15" s="62">
        <f>IFERROR(__xludf.DUMMYFUNCTION("IMPORTRANGE(""&lt;https://docs.google.com/spreadsheets/d/1wA4onm3I38-Wbpv2IuVPuIVVHWeNYbWgMDh99eodYyc/edit#gid=244868090.&gt;"",""For admins: limited space registration!E14"")"),1.0)</f>
        <v>1</v>
      </c>
      <c r="P15" s="280"/>
    </row>
    <row r="16">
      <c r="A16" s="219"/>
      <c r="B16" s="219" t="s">
        <v>225</v>
      </c>
      <c r="C16" s="248"/>
      <c r="D16" s="249"/>
      <c r="E16" s="249"/>
      <c r="F16" s="221"/>
      <c r="G16" s="221"/>
      <c r="H16" s="249"/>
      <c r="I16" s="249"/>
      <c r="J16" s="249"/>
      <c r="K16" s="30" t="str">
        <f t="shared" si="1"/>
        <v>No limit</v>
      </c>
      <c r="L16" s="282"/>
      <c r="M16" s="283"/>
      <c r="N16" s="283"/>
      <c r="O16" s="62">
        <f>IFERROR(__xludf.DUMMYFUNCTION("IMPORTRANGE(""&lt;https://docs.google.com/spreadsheets/d/1wA4onm3I38-Wbpv2IuVPuIVVHWeNYbWgMDh99eodYyc/edit#gid=244868090.&gt;"",""For admins: limited space registration!E14"")"),1.0)</f>
        <v>1</v>
      </c>
      <c r="P16" s="280"/>
    </row>
    <row r="17">
      <c r="A17" s="35" t="s">
        <v>225</v>
      </c>
      <c r="B17" s="88" t="s">
        <v>273</v>
      </c>
      <c r="C17" s="101" t="s">
        <v>26</v>
      </c>
      <c r="D17" s="25" t="s">
        <v>1148</v>
      </c>
      <c r="E17" s="160"/>
      <c r="F17" s="161"/>
      <c r="G17" s="161" t="s">
        <v>1149</v>
      </c>
      <c r="H17" s="65">
        <v>3.0</v>
      </c>
      <c r="I17" s="28" t="s">
        <v>335</v>
      </c>
      <c r="J17" s="30" t="s">
        <v>454</v>
      </c>
      <c r="K17" s="30" t="str">
        <f t="shared" si="1"/>
        <v>No limit</v>
      </c>
      <c r="L17" s="276">
        <v>6.0</v>
      </c>
      <c r="M17" s="277" t="s">
        <v>1150</v>
      </c>
      <c r="N17" s="277" t="s">
        <v>1151</v>
      </c>
      <c r="O17" s="62">
        <f>IFERROR(__xludf.DUMMYFUNCTION("IMPORTRANGE(""&lt;https://docs.google.com/spreadsheets/d/1wA4onm3I38-Wbpv2IuVPuIVVHWeNYbWgMDh99eodYyc/edit#gid=244868090.&gt;"",""For admins: limited space registration!E19"")"),0.0)</f>
        <v>0</v>
      </c>
      <c r="P17" s="280"/>
    </row>
    <row r="18">
      <c r="A18" s="35" t="s">
        <v>225</v>
      </c>
      <c r="B18" s="88" t="s">
        <v>273</v>
      </c>
      <c r="C18" s="101" t="s">
        <v>26</v>
      </c>
      <c r="D18" s="255" t="s">
        <v>1152</v>
      </c>
      <c r="E18" s="160"/>
      <c r="F18" s="161"/>
      <c r="G18" s="161" t="s">
        <v>1153</v>
      </c>
      <c r="H18" s="39">
        <v>1.5</v>
      </c>
      <c r="I18" s="28" t="s">
        <v>335</v>
      </c>
      <c r="J18" s="30" t="s">
        <v>454</v>
      </c>
      <c r="K18" s="30" t="str">
        <f t="shared" si="1"/>
        <v>No limit</v>
      </c>
      <c r="L18" s="276">
        <v>0.0</v>
      </c>
      <c r="M18" s="277" t="s">
        <v>1154</v>
      </c>
      <c r="N18" s="277" t="s">
        <v>1155</v>
      </c>
      <c r="O18" s="62">
        <f>IFERROR(__xludf.DUMMYFUNCTION("IMPORTRANGE(""&lt;https://docs.google.com/spreadsheets/d/1wA4onm3I38-Wbpv2IuVPuIVVHWeNYbWgMDh99eodYyc/edit#gid=244868090.&gt;"",""For admins: limited space registration!E20"")"),-1.0)</f>
        <v>-1</v>
      </c>
      <c r="P18" s="280"/>
    </row>
    <row r="19">
      <c r="A19" s="35" t="s">
        <v>225</v>
      </c>
      <c r="B19" s="88" t="s">
        <v>273</v>
      </c>
      <c r="C19" s="101" t="s">
        <v>26</v>
      </c>
      <c r="D19" s="255" t="s">
        <v>1156</v>
      </c>
      <c r="E19" s="160"/>
      <c r="F19" s="161"/>
      <c r="G19" s="161" t="s">
        <v>453</v>
      </c>
      <c r="H19" s="39">
        <v>4.5</v>
      </c>
      <c r="I19" s="28" t="s">
        <v>335</v>
      </c>
      <c r="J19" s="30" t="s">
        <v>454</v>
      </c>
      <c r="K19" s="30" t="str">
        <f t="shared" si="1"/>
        <v>No limit</v>
      </c>
      <c r="L19" s="276">
        <v>37.0</v>
      </c>
      <c r="M19" s="277" t="s">
        <v>1157</v>
      </c>
      <c r="N19" s="277" t="s">
        <v>1158</v>
      </c>
      <c r="O19" s="62">
        <f>IFERROR(__xludf.DUMMYFUNCTION("IMPORTRANGE(""&lt;https://docs.google.com/spreadsheets/d/1wA4onm3I38-Wbpv2IuVPuIVVHWeNYbWgMDh99eodYyc/edit#gid=244868090.&gt;"",""For admins: limited space registration!E21"")"),-5.0)</f>
        <v>-5</v>
      </c>
      <c r="P19" s="280"/>
    </row>
    <row r="20">
      <c r="A20" s="35" t="s">
        <v>225</v>
      </c>
      <c r="B20" s="88" t="s">
        <v>273</v>
      </c>
      <c r="C20" s="101" t="s">
        <v>26</v>
      </c>
      <c r="D20" s="255" t="s">
        <v>446</v>
      </c>
      <c r="E20" s="160"/>
      <c r="F20" s="161"/>
      <c r="G20" s="161" t="s">
        <v>448</v>
      </c>
      <c r="H20" s="39">
        <v>4.5</v>
      </c>
      <c r="I20" s="28" t="s">
        <v>335</v>
      </c>
      <c r="J20" s="30" t="s">
        <v>454</v>
      </c>
      <c r="K20" s="30" t="str">
        <f t="shared" si="1"/>
        <v>No limit</v>
      </c>
      <c r="L20" s="276">
        <v>28.0</v>
      </c>
      <c r="M20" s="277" t="s">
        <v>1159</v>
      </c>
      <c r="N20" s="277" t="s">
        <v>1160</v>
      </c>
      <c r="O20" s="62">
        <f>IFERROR(__xludf.DUMMYFUNCTION("IMPORTRANGE(""&lt;https://docs.google.com/spreadsheets/d/1wA4onm3I38-Wbpv2IuVPuIVVHWeNYbWgMDh99eodYyc/edit#gid=244868090.&gt;"",""For admins: limited space registration!E22"")"),-11.0)</f>
        <v>-11</v>
      </c>
      <c r="P20" s="280"/>
    </row>
    <row r="21">
      <c r="A21" s="35" t="s">
        <v>225</v>
      </c>
      <c r="B21" s="88" t="s">
        <v>273</v>
      </c>
      <c r="C21" s="101" t="s">
        <v>26</v>
      </c>
      <c r="D21" s="255" t="s">
        <v>1161</v>
      </c>
      <c r="E21" s="160"/>
      <c r="F21" s="161"/>
      <c r="G21" s="161" t="s">
        <v>461</v>
      </c>
      <c r="H21" s="39">
        <v>4.5</v>
      </c>
      <c r="I21" s="28" t="s">
        <v>335</v>
      </c>
      <c r="J21" s="30" t="s">
        <v>454</v>
      </c>
      <c r="K21" s="30" t="str">
        <f t="shared" si="1"/>
        <v>No limit</v>
      </c>
      <c r="L21" s="276">
        <v>15.0</v>
      </c>
      <c r="M21" s="277" t="s">
        <v>1162</v>
      </c>
      <c r="N21" s="277" t="s">
        <v>1163</v>
      </c>
      <c r="O21" s="62">
        <f>IFERROR(__xludf.DUMMYFUNCTION("IMPORTRANGE(""&lt;https://docs.google.com/spreadsheets/d/1wA4onm3I38-Wbpv2IuVPuIVVHWeNYbWgMDh99eodYyc/edit#gid=244868090.&gt;"",""For admins: limited space registration!E23"")"),-9.0)</f>
        <v>-9</v>
      </c>
      <c r="P21" s="280"/>
    </row>
    <row r="22">
      <c r="A22" s="35" t="s">
        <v>225</v>
      </c>
      <c r="B22" s="88" t="s">
        <v>273</v>
      </c>
      <c r="C22" s="101" t="s">
        <v>26</v>
      </c>
      <c r="D22" s="255" t="s">
        <v>1164</v>
      </c>
      <c r="E22" s="160"/>
      <c r="F22" s="161"/>
      <c r="G22" s="161" t="s">
        <v>459</v>
      </c>
      <c r="H22" s="39">
        <v>4.5</v>
      </c>
      <c r="I22" s="28" t="s">
        <v>335</v>
      </c>
      <c r="J22" s="30" t="s">
        <v>454</v>
      </c>
      <c r="K22" s="30" t="str">
        <f t="shared" si="1"/>
        <v>No limit</v>
      </c>
      <c r="L22" s="276">
        <v>9.0</v>
      </c>
      <c r="M22" s="277" t="s">
        <v>1165</v>
      </c>
      <c r="N22" s="277" t="s">
        <v>1166</v>
      </c>
      <c r="O22" s="62">
        <f>IFERROR(__xludf.DUMMYFUNCTION("IMPORTRANGE(""&lt;https://docs.google.com/spreadsheets/d/1wA4onm3I38-Wbpv2IuVPuIVVHWeNYbWgMDh99eodYyc/edit#gid=244868090.&gt;"",""For admins: limited space registration!E24"")"),-4.0)</f>
        <v>-4</v>
      </c>
      <c r="P22" s="280"/>
    </row>
    <row r="23">
      <c r="A23" s="35" t="s">
        <v>225</v>
      </c>
      <c r="B23" s="88" t="s">
        <v>273</v>
      </c>
      <c r="C23" s="101" t="s">
        <v>26</v>
      </c>
      <c r="D23" s="255" t="s">
        <v>1167</v>
      </c>
      <c r="E23" s="160"/>
      <c r="F23" s="161"/>
      <c r="G23" s="161" t="s">
        <v>282</v>
      </c>
      <c r="H23" s="65">
        <v>3.0</v>
      </c>
      <c r="I23" s="28" t="s">
        <v>335</v>
      </c>
      <c r="J23" s="30" t="s">
        <v>454</v>
      </c>
      <c r="K23" s="30" t="str">
        <f t="shared" si="1"/>
        <v>No limit</v>
      </c>
      <c r="L23" s="276">
        <v>15.0</v>
      </c>
      <c r="M23" s="277" t="s">
        <v>1168</v>
      </c>
      <c r="N23" s="277" t="s">
        <v>1169</v>
      </c>
      <c r="O23" s="62">
        <f>IFERROR(__xludf.DUMMYFUNCTION("IMPORTRANGE(""&lt;https://docs.google.com/spreadsheets/d/1wA4onm3I38-Wbpv2IuVPuIVVHWeNYbWgMDh99eodYyc/edit#gid=244868090.&gt;"",""For admins: limited space registration!E25"")"),-4.0)</f>
        <v>-4</v>
      </c>
      <c r="P23" s="280"/>
    </row>
    <row r="24">
      <c r="A24" s="35" t="s">
        <v>225</v>
      </c>
      <c r="B24" s="88" t="s">
        <v>273</v>
      </c>
      <c r="C24" s="101" t="s">
        <v>26</v>
      </c>
      <c r="D24" s="255" t="s">
        <v>455</v>
      </c>
      <c r="E24" s="160"/>
      <c r="F24" s="161"/>
      <c r="G24" s="161" t="s">
        <v>457</v>
      </c>
      <c r="H24" s="39">
        <v>4.5</v>
      </c>
      <c r="I24" s="28" t="s">
        <v>335</v>
      </c>
      <c r="J24" s="30" t="s">
        <v>454</v>
      </c>
      <c r="K24" s="30" t="str">
        <f t="shared" si="1"/>
        <v>No limit</v>
      </c>
      <c r="L24" s="276">
        <v>12.0</v>
      </c>
      <c r="M24" s="277" t="s">
        <v>1170</v>
      </c>
      <c r="N24" s="277" t="s">
        <v>1171</v>
      </c>
      <c r="O24" s="62">
        <f>IFERROR(__xludf.DUMMYFUNCTION("IMPORTRANGE(""&lt;https://docs.google.com/spreadsheets/d/1wA4onm3I38-Wbpv2IuVPuIVVHWeNYbWgMDh99eodYyc/edit#gid=244868090.&gt;"",""For admins: limited space registration!E26"")"),4.0)</f>
        <v>4</v>
      </c>
      <c r="P24" s="280"/>
    </row>
    <row r="25">
      <c r="A25" s="35" t="s">
        <v>225</v>
      </c>
      <c r="B25" s="88" t="s">
        <v>273</v>
      </c>
      <c r="C25" s="101" t="s">
        <v>26</v>
      </c>
      <c r="D25" s="255" t="s">
        <v>466</v>
      </c>
      <c r="E25" s="160"/>
      <c r="F25" s="161"/>
      <c r="G25" s="161" t="s">
        <v>465</v>
      </c>
      <c r="H25" s="284">
        <v>3.0</v>
      </c>
      <c r="I25" s="28" t="s">
        <v>335</v>
      </c>
      <c r="J25" s="30" t="s">
        <v>454</v>
      </c>
      <c r="K25" s="30" t="str">
        <f t="shared" si="1"/>
        <v>No limit</v>
      </c>
      <c r="L25" s="276">
        <v>7.0</v>
      </c>
      <c r="M25" s="277" t="s">
        <v>1172</v>
      </c>
      <c r="N25" s="277" t="s">
        <v>1173</v>
      </c>
      <c r="O25" s="62">
        <f>IFERROR(__xludf.DUMMYFUNCTION("IMPORTRANGE(""&lt;https://docs.google.com/spreadsheets/d/1wA4onm3I38-Wbpv2IuVPuIVVHWeNYbWgMDh99eodYyc/edit#gid=244868090.&gt;"",""For admins: limited space registration!E27"")"),2.0)</f>
        <v>2</v>
      </c>
      <c r="P25" s="280"/>
    </row>
    <row r="26">
      <c r="A26" s="35" t="s">
        <v>225</v>
      </c>
      <c r="B26" s="88" t="s">
        <v>273</v>
      </c>
      <c r="C26" s="101" t="s">
        <v>26</v>
      </c>
      <c r="D26" s="255" t="s">
        <v>1174</v>
      </c>
      <c r="E26" s="160"/>
      <c r="F26" s="161"/>
      <c r="G26" s="161" t="s">
        <v>284</v>
      </c>
      <c r="H26" s="39">
        <v>3.0</v>
      </c>
      <c r="I26" s="28" t="s">
        <v>335</v>
      </c>
      <c r="J26" s="30" t="s">
        <v>454</v>
      </c>
      <c r="K26" s="30" t="str">
        <f t="shared" si="1"/>
        <v>No limit</v>
      </c>
      <c r="L26" s="276">
        <v>9.0</v>
      </c>
      <c r="M26" s="277" t="s">
        <v>1175</v>
      </c>
      <c r="N26" s="277" t="s">
        <v>1176</v>
      </c>
      <c r="O26" s="62">
        <f>IFERROR(__xludf.DUMMYFUNCTION("IMPORTRANGE(""&lt;https://docs.google.com/spreadsheets/d/1wA4onm3I38-Wbpv2IuVPuIVVHWeNYbWgMDh99eodYyc/edit#gid=244868090.&gt;"",""For admins: limited space registration!E28"")"),2.0)</f>
        <v>2</v>
      </c>
      <c r="P26" s="280"/>
    </row>
    <row r="27">
      <c r="A27" s="35" t="s">
        <v>225</v>
      </c>
      <c r="B27" s="88" t="s">
        <v>273</v>
      </c>
      <c r="C27" s="101" t="s">
        <v>26</v>
      </c>
      <c r="D27" s="255" t="s">
        <v>787</v>
      </c>
      <c r="E27" s="160"/>
      <c r="F27" s="161"/>
      <c r="G27" s="161" t="s">
        <v>464</v>
      </c>
      <c r="H27" s="65">
        <v>3.0</v>
      </c>
      <c r="I27" s="28" t="s">
        <v>335</v>
      </c>
      <c r="J27" s="40" t="s">
        <v>29</v>
      </c>
      <c r="K27" s="30">
        <f t="shared" si="1"/>
        <v>-31</v>
      </c>
      <c r="L27" s="276">
        <v>35.0</v>
      </c>
      <c r="M27" s="277" t="s">
        <v>1177</v>
      </c>
      <c r="N27" s="277" t="s">
        <v>1178</v>
      </c>
      <c r="O27" s="62">
        <f>IFERROR(__xludf.DUMMYFUNCTION("IMPORTRANGE(""&lt;https://docs.google.com/spreadsheets/d/1wA4onm3I38-Wbpv2IuVPuIVVHWeNYbWgMDh99eodYyc/edit#gid=244868090.&gt;"",""For admins: limited space registration!E29"")"),4.0)</f>
        <v>4</v>
      </c>
      <c r="P27" s="280"/>
    </row>
    <row r="28">
      <c r="A28" s="35" t="s">
        <v>225</v>
      </c>
      <c r="B28" s="88" t="s">
        <v>273</v>
      </c>
      <c r="C28" s="101" t="s">
        <v>26</v>
      </c>
      <c r="D28" s="79" t="s">
        <v>449</v>
      </c>
      <c r="E28" s="160"/>
      <c r="F28" s="167"/>
      <c r="G28" s="161" t="s">
        <v>451</v>
      </c>
      <c r="H28" s="39">
        <v>4.5</v>
      </c>
      <c r="I28" s="28" t="s">
        <v>335</v>
      </c>
      <c r="J28" s="30" t="s">
        <v>454</v>
      </c>
      <c r="K28" s="30" t="str">
        <f t="shared" si="1"/>
        <v>No limit</v>
      </c>
      <c r="L28" s="285">
        <v>32.0</v>
      </c>
      <c r="M28" s="286" t="s">
        <v>1179</v>
      </c>
      <c r="N28" s="286" t="s">
        <v>1180</v>
      </c>
      <c r="O28" s="62">
        <f>IFERROR(__xludf.DUMMYFUNCTION("IMPORTRANGE(""&lt;https://docs.google.com/spreadsheets/d/1wA4onm3I38-Wbpv2IuVPuIVVHWeNYbWgMDh99eodYyc/edit#gid=244868090.&gt;"",""For admins: limited space registration!E30"")"),1.0)</f>
        <v>1</v>
      </c>
      <c r="P28" s="280"/>
    </row>
    <row r="29">
      <c r="A29" s="35" t="s">
        <v>225</v>
      </c>
      <c r="B29" s="88" t="s">
        <v>273</v>
      </c>
      <c r="C29" s="101" t="s">
        <v>26</v>
      </c>
      <c r="D29" s="255" t="s">
        <v>1181</v>
      </c>
      <c r="E29" s="160"/>
      <c r="F29" s="161"/>
      <c r="G29" s="161" t="s">
        <v>1182</v>
      </c>
      <c r="H29" s="65">
        <v>3.0</v>
      </c>
      <c r="I29" s="28" t="s">
        <v>335</v>
      </c>
      <c r="J29" s="40" t="s">
        <v>29</v>
      </c>
      <c r="K29" s="30">
        <f t="shared" si="1"/>
        <v>0</v>
      </c>
      <c r="L29" s="276">
        <v>11.0</v>
      </c>
      <c r="M29" s="277" t="s">
        <v>1183</v>
      </c>
      <c r="N29" s="277" t="s">
        <v>1184</v>
      </c>
      <c r="O29" s="62">
        <f>IFERROR(__xludf.DUMMYFUNCTION("IMPORTRANGE(""&lt;https://docs.google.com/spreadsheets/d/1wA4onm3I38-Wbpv2IuVPuIVVHWeNYbWgMDh99eodYyc/edit#gid=244868090.&gt;"",""For admins: limited space registration!E31"")"),0.0)</f>
        <v>0</v>
      </c>
      <c r="P29" s="280"/>
    </row>
    <row r="30">
      <c r="A30" s="35" t="s">
        <v>225</v>
      </c>
      <c r="B30" s="88" t="s">
        <v>273</v>
      </c>
      <c r="C30" s="101" t="s">
        <v>26</v>
      </c>
      <c r="D30" s="79" t="s">
        <v>788</v>
      </c>
      <c r="E30" s="160"/>
      <c r="F30" s="161" t="s">
        <v>1185</v>
      </c>
      <c r="G30" s="167" t="s">
        <v>789</v>
      </c>
      <c r="H30" s="39">
        <v>3.0</v>
      </c>
      <c r="I30" s="28" t="s">
        <v>420</v>
      </c>
      <c r="J30" s="30" t="s">
        <v>454</v>
      </c>
      <c r="K30" s="30" t="str">
        <f t="shared" si="1"/>
        <v>No limit</v>
      </c>
      <c r="L30" s="287">
        <v>2.0</v>
      </c>
      <c r="M30" s="286" t="s">
        <v>1186</v>
      </c>
      <c r="N30" s="286" t="s">
        <v>1187</v>
      </c>
      <c r="O30" s="62">
        <f>IFERROR(__xludf.DUMMYFUNCTION("IMPORTRANGE(""&lt;https://docs.google.com/spreadsheets/d/1wA4onm3I38-Wbpv2IuVPuIVVHWeNYbWgMDh99eodYyc/edit#gid=244868090.&gt;"",""For admins: limited space registration!E32"")"),-5.0)</f>
        <v>-5</v>
      </c>
      <c r="P30" s="280"/>
    </row>
    <row r="31">
      <c r="A31" s="35" t="s">
        <v>225</v>
      </c>
      <c r="B31" s="88" t="s">
        <v>273</v>
      </c>
      <c r="C31" s="101" t="s">
        <v>26</v>
      </c>
      <c r="D31" s="255" t="s">
        <v>1188</v>
      </c>
      <c r="E31" s="160"/>
      <c r="F31" s="161"/>
      <c r="G31" s="161" t="s">
        <v>1189</v>
      </c>
      <c r="H31" s="284">
        <v>3.0</v>
      </c>
      <c r="I31" s="28" t="s">
        <v>335</v>
      </c>
      <c r="J31" s="30" t="s">
        <v>454</v>
      </c>
      <c r="K31" s="30" t="str">
        <f t="shared" si="1"/>
        <v>No limit</v>
      </c>
      <c r="L31" s="276">
        <v>2.0</v>
      </c>
      <c r="M31" s="277" t="s">
        <v>1190</v>
      </c>
      <c r="N31" s="277" t="s">
        <v>1191</v>
      </c>
      <c r="O31" s="62">
        <f>IFERROR(__xludf.DUMMYFUNCTION("IMPORTRANGE(""&lt;https://docs.google.com/spreadsheets/d/1wA4onm3I38-Wbpv2IuVPuIVVHWeNYbWgMDh99eodYyc/edit#gid=244868090.&gt;"",""For admins: limited space registration!E33"")"),3.0)</f>
        <v>3</v>
      </c>
      <c r="P31" s="280"/>
    </row>
    <row r="32">
      <c r="A32" s="35" t="s">
        <v>225</v>
      </c>
      <c r="B32" s="88" t="s">
        <v>273</v>
      </c>
      <c r="C32" s="156" t="s">
        <v>40</v>
      </c>
      <c r="D32" s="25" t="s">
        <v>1192</v>
      </c>
      <c r="E32" s="160"/>
      <c r="F32" s="161"/>
      <c r="G32" s="161" t="s">
        <v>471</v>
      </c>
      <c r="H32" s="65">
        <v>6.0</v>
      </c>
      <c r="I32" s="28" t="s">
        <v>335</v>
      </c>
      <c r="J32" s="30" t="s">
        <v>454</v>
      </c>
      <c r="K32" s="30" t="str">
        <f t="shared" si="1"/>
        <v>No limit</v>
      </c>
      <c r="L32" s="276">
        <v>7.0</v>
      </c>
      <c r="M32" s="277" t="s">
        <v>1193</v>
      </c>
      <c r="N32" s="277" t="s">
        <v>1194</v>
      </c>
      <c r="O32" s="62">
        <f>IFERROR(__xludf.DUMMYFUNCTION("IMPORTRANGE(""&lt;https://docs.google.com/spreadsheets/d/1wA4onm3I38-Wbpv2IuVPuIVVHWeNYbWgMDh99eodYyc/edit#gid=244868090.&gt;"",""For admins: limited space registration!E34"")"),-12.0)</f>
        <v>-12</v>
      </c>
      <c r="P32" s="280"/>
    </row>
    <row r="33">
      <c r="A33" s="35" t="s">
        <v>225</v>
      </c>
      <c r="B33" s="88" t="s">
        <v>273</v>
      </c>
      <c r="C33" s="156" t="s">
        <v>40</v>
      </c>
      <c r="D33" s="79" t="s">
        <v>1195</v>
      </c>
      <c r="E33" s="160"/>
      <c r="F33" s="161"/>
      <c r="G33" s="161" t="s">
        <v>1196</v>
      </c>
      <c r="H33" s="65">
        <v>6.0</v>
      </c>
      <c r="I33" s="28" t="s">
        <v>335</v>
      </c>
      <c r="J33" s="30" t="s">
        <v>454</v>
      </c>
      <c r="K33" s="30" t="str">
        <f t="shared" si="1"/>
        <v>No limit</v>
      </c>
      <c r="L33" s="276">
        <v>6.0</v>
      </c>
      <c r="M33" s="277" t="s">
        <v>1197</v>
      </c>
      <c r="N33" s="277" t="s">
        <v>1198</v>
      </c>
      <c r="O33" s="62">
        <f>IFERROR(__xludf.DUMMYFUNCTION("IMPORTRANGE(""&lt;https://docs.google.com/spreadsheets/d/1wA4onm3I38-Wbpv2IuVPuIVVHWeNYbWgMDh99eodYyc/edit#gid=244868090.&gt;"",""For admins: limited space registration!E35"")"),-6.0)</f>
        <v>-6</v>
      </c>
      <c r="P33" s="280"/>
    </row>
    <row r="34">
      <c r="A34" s="35" t="s">
        <v>225</v>
      </c>
      <c r="B34" s="88" t="s">
        <v>273</v>
      </c>
      <c r="C34" s="156" t="s">
        <v>40</v>
      </c>
      <c r="D34" s="79" t="s">
        <v>1199</v>
      </c>
      <c r="E34" s="160"/>
      <c r="F34" s="161"/>
      <c r="G34" s="161" t="s">
        <v>296</v>
      </c>
      <c r="H34" s="39">
        <v>4.5</v>
      </c>
      <c r="I34" s="28" t="s">
        <v>335</v>
      </c>
      <c r="J34" s="30" t="s">
        <v>454</v>
      </c>
      <c r="K34" s="30" t="str">
        <f t="shared" si="1"/>
        <v>No limit</v>
      </c>
      <c r="L34" s="276">
        <v>5.0</v>
      </c>
      <c r="M34" s="277" t="s">
        <v>1200</v>
      </c>
      <c r="N34" s="277" t="s">
        <v>1201</v>
      </c>
      <c r="O34" s="62">
        <f>IFERROR(__xludf.DUMMYFUNCTION("IMPORTRANGE(""&lt;https://docs.google.com/spreadsheets/d/1wA4onm3I38-Wbpv2IuVPuIVVHWeNYbWgMDh99eodYyc/edit#gid=244868090.&gt;"",""For admins: limited space registration!E36"")"),3.0)</f>
        <v>3</v>
      </c>
      <c r="P34" s="280"/>
    </row>
    <row r="35">
      <c r="A35" s="35" t="s">
        <v>225</v>
      </c>
      <c r="B35" s="88" t="s">
        <v>273</v>
      </c>
      <c r="C35" s="156" t="s">
        <v>40</v>
      </c>
      <c r="D35" s="79" t="s">
        <v>1202</v>
      </c>
      <c r="E35" s="160"/>
      <c r="F35" s="161"/>
      <c r="G35" s="161" t="s">
        <v>298</v>
      </c>
      <c r="H35" s="288">
        <v>4.5</v>
      </c>
      <c r="I35" s="28" t="s">
        <v>335</v>
      </c>
      <c r="J35" s="40" t="s">
        <v>29</v>
      </c>
      <c r="K35" s="30">
        <f t="shared" si="1"/>
        <v>0</v>
      </c>
      <c r="L35" s="285">
        <v>8.0</v>
      </c>
      <c r="M35" s="286" t="s">
        <v>787</v>
      </c>
      <c r="N35" s="286" t="s">
        <v>1203</v>
      </c>
      <c r="O35" s="62">
        <f>IFERROR(__xludf.DUMMYFUNCTION("IMPORTRANGE(""&lt;https://docs.google.com/spreadsheets/d/1wA4onm3I38-Wbpv2IuVPuIVVHWeNYbWgMDh99eodYyc/edit#gid=244868090.&gt;"",""For admins: limited space registration!E42"")"),-31.0)</f>
        <v>-31</v>
      </c>
      <c r="P35" s="280"/>
    </row>
    <row r="36">
      <c r="A36" s="35" t="s">
        <v>225</v>
      </c>
      <c r="B36" s="88" t="s">
        <v>273</v>
      </c>
      <c r="C36" s="156" t="s">
        <v>40</v>
      </c>
      <c r="D36" s="79" t="s">
        <v>790</v>
      </c>
      <c r="E36" s="160"/>
      <c r="F36" s="161"/>
      <c r="G36" s="161" t="s">
        <v>791</v>
      </c>
      <c r="H36" s="39">
        <v>4.5</v>
      </c>
      <c r="I36" s="28" t="s">
        <v>335</v>
      </c>
      <c r="J36" s="40" t="s">
        <v>29</v>
      </c>
      <c r="K36" s="30">
        <f t="shared" si="1"/>
        <v>6</v>
      </c>
      <c r="L36" s="285">
        <v>2.0</v>
      </c>
      <c r="M36" s="286" t="s">
        <v>1204</v>
      </c>
      <c r="N36" s="286" t="s">
        <v>501</v>
      </c>
      <c r="O36" s="62">
        <f>IFERROR(__xludf.DUMMYFUNCTION("IMPORTRANGE(""&lt;https://docs.google.com/spreadsheets/d/1wA4onm3I38-Wbpv2IuVPuIVVHWeNYbWgMDh99eodYyc/edit#gid=244868090.&gt;"",""For admins: limited space registration!E43"")"),5.0)</f>
        <v>5</v>
      </c>
      <c r="P36" s="280"/>
    </row>
    <row r="37">
      <c r="A37" s="35" t="s">
        <v>225</v>
      </c>
      <c r="B37" s="88" t="s">
        <v>273</v>
      </c>
      <c r="C37" s="156" t="s">
        <v>40</v>
      </c>
      <c r="D37" s="79" t="s">
        <v>1205</v>
      </c>
      <c r="E37" s="160"/>
      <c r="F37" s="161"/>
      <c r="G37" s="161" t="s">
        <v>474</v>
      </c>
      <c r="H37" s="39">
        <v>4.5</v>
      </c>
      <c r="I37" s="28" t="s">
        <v>335</v>
      </c>
      <c r="J37" s="30" t="s">
        <v>454</v>
      </c>
      <c r="K37" s="30" t="str">
        <f t="shared" si="1"/>
        <v>No limit</v>
      </c>
      <c r="L37" s="285">
        <v>40.0</v>
      </c>
      <c r="M37" s="286" t="s">
        <v>1206</v>
      </c>
      <c r="N37" s="286" t="s">
        <v>1207</v>
      </c>
      <c r="O37" s="62">
        <f>IFERROR(__xludf.DUMMYFUNCTION("IMPORTRANGE(""&lt;https://docs.google.com/spreadsheets/d/1wA4onm3I38-Wbpv2IuVPuIVVHWeNYbWgMDh99eodYyc/edit#gid=244868090.&gt;"",""For admins: limited space registration!E44"")"),5.0)</f>
        <v>5</v>
      </c>
      <c r="P37" s="280"/>
    </row>
    <row r="38">
      <c r="A38" s="35" t="s">
        <v>225</v>
      </c>
      <c r="B38" s="88" t="s">
        <v>273</v>
      </c>
      <c r="C38" s="156" t="s">
        <v>40</v>
      </c>
      <c r="D38" s="79" t="s">
        <v>1208</v>
      </c>
      <c r="E38" s="160"/>
      <c r="F38" s="161"/>
      <c r="G38" s="161" t="s">
        <v>1209</v>
      </c>
      <c r="H38" s="65">
        <v>3.0</v>
      </c>
      <c r="I38" s="28" t="s">
        <v>335</v>
      </c>
      <c r="J38" s="30" t="s">
        <v>454</v>
      </c>
      <c r="K38" s="30" t="str">
        <f t="shared" si="1"/>
        <v>No limit</v>
      </c>
      <c r="L38" s="285">
        <v>4.0</v>
      </c>
      <c r="M38" s="286" t="s">
        <v>1210</v>
      </c>
      <c r="N38" s="286" t="s">
        <v>1211</v>
      </c>
      <c r="O38" s="62">
        <f>IFERROR(__xludf.DUMMYFUNCTION("IMPORTRANGE(""&lt;https://docs.google.com/spreadsheets/d/1wA4onm3I38-Wbpv2IuVPuIVVHWeNYbWgMDh99eodYyc/edit#gid=244868090.&gt;"",""For admins: limited space registration!E45"")"),5.0)</f>
        <v>5</v>
      </c>
      <c r="P38" s="280"/>
    </row>
    <row r="39">
      <c r="A39" s="35" t="s">
        <v>225</v>
      </c>
      <c r="B39" s="88" t="s">
        <v>273</v>
      </c>
      <c r="C39" s="156" t="s">
        <v>40</v>
      </c>
      <c r="D39" s="79" t="s">
        <v>1212</v>
      </c>
      <c r="E39" s="160"/>
      <c r="F39" s="161"/>
      <c r="G39" s="161" t="s">
        <v>304</v>
      </c>
      <c r="H39" s="65">
        <v>6.0</v>
      </c>
      <c r="I39" s="28" t="s">
        <v>335</v>
      </c>
      <c r="J39" s="30" t="s">
        <v>454</v>
      </c>
      <c r="K39" s="30" t="str">
        <f t="shared" si="1"/>
        <v>No limit</v>
      </c>
      <c r="L39" s="285">
        <v>9.0</v>
      </c>
      <c r="M39" s="286" t="s">
        <v>803</v>
      </c>
      <c r="N39" s="286" t="s">
        <v>1213</v>
      </c>
      <c r="O39" s="62">
        <f>IFERROR(__xludf.DUMMYFUNCTION("IMPORTRANGE(""&lt;https://docs.google.com/spreadsheets/d/1wA4onm3I38-Wbpv2IuVPuIVVHWeNYbWgMDh99eodYyc/edit#gid=244868090.&gt;"",""For admins: limited space registration!E46"")"),4.0)</f>
        <v>4</v>
      </c>
      <c r="P39" s="280"/>
    </row>
    <row r="40">
      <c r="A40" s="35" t="s">
        <v>225</v>
      </c>
      <c r="B40" s="88" t="s">
        <v>273</v>
      </c>
      <c r="C40" s="156" t="s">
        <v>40</v>
      </c>
      <c r="D40" s="79" t="s">
        <v>1214</v>
      </c>
      <c r="E40" s="160"/>
      <c r="F40" s="161"/>
      <c r="G40" s="161" t="s">
        <v>306</v>
      </c>
      <c r="H40" s="65">
        <v>6.0</v>
      </c>
      <c r="I40" s="28" t="s">
        <v>335</v>
      </c>
      <c r="J40" s="30" t="s">
        <v>454</v>
      </c>
      <c r="K40" s="30" t="str">
        <f t="shared" si="1"/>
        <v>No limit</v>
      </c>
      <c r="L40" s="285">
        <v>3.0</v>
      </c>
      <c r="M40" s="286" t="s">
        <v>1215</v>
      </c>
      <c r="N40" s="286" t="s">
        <v>1216</v>
      </c>
      <c r="O40" s="62">
        <f>IFERROR(__xludf.DUMMYFUNCTION("IMPORTRANGE(""&lt;https://docs.google.com/spreadsheets/d/1wA4onm3I38-Wbpv2IuVPuIVVHWeNYbWgMDh99eodYyc/edit#gid=244868090.&gt;"",""For admins: limited space registration!E47"")"),4.0)</f>
        <v>4</v>
      </c>
      <c r="P40" s="280"/>
    </row>
    <row r="41">
      <c r="A41" s="35" t="s">
        <v>225</v>
      </c>
      <c r="B41" s="88" t="s">
        <v>226</v>
      </c>
      <c r="C41" s="101" t="s">
        <v>26</v>
      </c>
      <c r="D41" s="79" t="s">
        <v>1217</v>
      </c>
      <c r="E41" s="160"/>
      <c r="F41" s="167"/>
      <c r="G41" s="167" t="s">
        <v>1218</v>
      </c>
      <c r="H41" s="65">
        <v>3.0</v>
      </c>
      <c r="I41" s="28" t="s">
        <v>420</v>
      </c>
      <c r="J41" s="30" t="s">
        <v>454</v>
      </c>
      <c r="K41" s="30" t="str">
        <f t="shared" si="1"/>
        <v>No limit</v>
      </c>
      <c r="L41" s="287">
        <v>0.0</v>
      </c>
      <c r="M41" s="286" t="s">
        <v>489</v>
      </c>
      <c r="N41" s="286" t="s">
        <v>490</v>
      </c>
      <c r="O41" s="62">
        <f>IFERROR(__xludf.DUMMYFUNCTION("IMPORTRANGE(""&lt;https://docs.google.com/spreadsheets/d/1wA4onm3I38-Wbpv2IuVPuIVVHWeNYbWgMDh99eodYyc/edit#gid=244868090.&gt;"",""For admins: limited space registration!E48"")"),0.0)</f>
        <v>0</v>
      </c>
      <c r="P41" s="280"/>
    </row>
    <row r="42" hidden="1">
      <c r="A42" s="35" t="s">
        <v>225</v>
      </c>
      <c r="B42" s="88" t="s">
        <v>226</v>
      </c>
      <c r="C42" s="101" t="s">
        <v>26</v>
      </c>
      <c r="D42" s="289" t="s">
        <v>1219</v>
      </c>
      <c r="E42" s="160"/>
      <c r="F42" s="161"/>
      <c r="G42" s="161" t="s">
        <v>1220</v>
      </c>
      <c r="H42" s="65">
        <v>6.0</v>
      </c>
      <c r="I42" s="28" t="s">
        <v>20</v>
      </c>
      <c r="J42" s="30" t="s">
        <v>454</v>
      </c>
      <c r="K42" s="30" t="str">
        <f t="shared" si="1"/>
        <v/>
      </c>
      <c r="L42" s="285"/>
      <c r="M42" s="286" t="s">
        <v>809</v>
      </c>
      <c r="N42" s="286" t="s">
        <v>230</v>
      </c>
      <c r="O42" s="62">
        <f>IFERROR(__xludf.DUMMYFUNCTION("IMPORTRANGE(""&lt;https://docs.google.com/spreadsheets/d/1wA4onm3I38-Wbpv2IuVPuIVVHWeNYbWgMDh99eodYyc/edit#gid=244868090.&gt;"",""For admins: limited space registration!E49"")"),5.0)</f>
        <v>5</v>
      </c>
      <c r="P42" s="280"/>
    </row>
    <row r="43">
      <c r="A43" s="35" t="s">
        <v>225</v>
      </c>
      <c r="B43" s="88" t="s">
        <v>226</v>
      </c>
      <c r="C43" s="101" t="s">
        <v>26</v>
      </c>
      <c r="D43" s="79" t="s">
        <v>1204</v>
      </c>
      <c r="E43" s="268" t="s">
        <v>500</v>
      </c>
      <c r="F43" s="161"/>
      <c r="G43" s="161" t="s">
        <v>501</v>
      </c>
      <c r="H43" s="65">
        <v>9.0</v>
      </c>
      <c r="I43" s="28" t="s">
        <v>335</v>
      </c>
      <c r="J43" s="40" t="s">
        <v>29</v>
      </c>
      <c r="K43" s="30">
        <f t="shared" si="1"/>
        <v>5</v>
      </c>
      <c r="L43" s="285">
        <v>0.0</v>
      </c>
      <c r="M43" s="286" t="s">
        <v>491</v>
      </c>
      <c r="N43" s="286" t="s">
        <v>492</v>
      </c>
      <c r="O43" s="62">
        <f>IFERROR(__xludf.DUMMYFUNCTION("IMPORTRANGE(""&lt;https://docs.google.com/spreadsheets/d/1wA4onm3I38-Wbpv2IuVPuIVVHWeNYbWgMDh99eodYyc/edit#gid=244868090.&gt;"",""For admins: limited space registration!E51"")"),1.0)</f>
        <v>1</v>
      </c>
      <c r="P43" s="280"/>
    </row>
    <row r="44">
      <c r="A44" s="35" t="s">
        <v>225</v>
      </c>
      <c r="B44" s="88" t="s">
        <v>226</v>
      </c>
      <c r="C44" s="101" t="s">
        <v>26</v>
      </c>
      <c r="D44" s="79" t="s">
        <v>1206</v>
      </c>
      <c r="E44" s="268" t="s">
        <v>502</v>
      </c>
      <c r="F44" s="161"/>
      <c r="G44" s="161" t="s">
        <v>503</v>
      </c>
      <c r="H44" s="284">
        <v>4.5</v>
      </c>
      <c r="I44" s="28" t="s">
        <v>335</v>
      </c>
      <c r="J44" s="40" t="s">
        <v>29</v>
      </c>
      <c r="K44" s="30">
        <f t="shared" si="1"/>
        <v>5</v>
      </c>
      <c r="L44" s="285">
        <v>0.0</v>
      </c>
      <c r="M44" s="286" t="s">
        <v>506</v>
      </c>
      <c r="N44" s="286" t="s">
        <v>1221</v>
      </c>
      <c r="O44" s="62">
        <f>IFERROR(__xludf.DUMMYFUNCTION("IMPORTRANGE(""&lt;https://docs.google.com/spreadsheets/d/1wA4onm3I38-Wbpv2IuVPuIVVHWeNYbWgMDh99eodYyc/edit#gid=244868090.&gt;"",""For admins: limited space registration!E52"")"),3.0)</f>
        <v>3</v>
      </c>
      <c r="P44" s="280"/>
    </row>
    <row r="45">
      <c r="A45" s="35" t="s">
        <v>225</v>
      </c>
      <c r="B45" s="88" t="s">
        <v>226</v>
      </c>
      <c r="C45" s="101" t="s">
        <v>26</v>
      </c>
      <c r="D45" s="79" t="s">
        <v>1222</v>
      </c>
      <c r="E45" s="160"/>
      <c r="F45" s="167"/>
      <c r="G45" s="167" t="s">
        <v>1223</v>
      </c>
      <c r="H45" s="65">
        <v>3.0</v>
      </c>
      <c r="I45" s="28" t="s">
        <v>420</v>
      </c>
      <c r="J45" s="30" t="s">
        <v>454</v>
      </c>
      <c r="K45" s="30" t="str">
        <f t="shared" si="1"/>
        <v>No limit</v>
      </c>
      <c r="L45" s="287">
        <v>0.0</v>
      </c>
      <c r="M45" s="286" t="s">
        <v>487</v>
      </c>
      <c r="N45" s="286" t="s">
        <v>488</v>
      </c>
      <c r="O45" s="62">
        <f>IFERROR(__xludf.DUMMYFUNCTION("IMPORTRANGE(""&lt;https://docs.google.com/spreadsheets/d/1wA4onm3I38-Wbpv2IuVPuIVVHWeNYbWgMDh99eodYyc/edit#gid=244868090.&gt;"",""For admins: limited space registration!E53"")"),1.0)</f>
        <v>1</v>
      </c>
      <c r="P45" s="280"/>
    </row>
    <row r="46">
      <c r="A46" s="35" t="s">
        <v>225</v>
      </c>
      <c r="B46" s="88" t="s">
        <v>226</v>
      </c>
      <c r="C46" s="101" t="s">
        <v>26</v>
      </c>
      <c r="D46" s="79" t="s">
        <v>1210</v>
      </c>
      <c r="E46" s="160" t="s">
        <v>800</v>
      </c>
      <c r="F46" s="161"/>
      <c r="G46" s="161" t="s">
        <v>1224</v>
      </c>
      <c r="H46" s="284">
        <v>6.0</v>
      </c>
      <c r="I46" s="28" t="s">
        <v>335</v>
      </c>
      <c r="J46" s="40" t="s">
        <v>29</v>
      </c>
      <c r="K46" s="30">
        <f t="shared" si="1"/>
        <v>5</v>
      </c>
      <c r="L46" s="285">
        <v>0.0</v>
      </c>
      <c r="M46" s="286" t="s">
        <v>818</v>
      </c>
      <c r="N46" s="286" t="s">
        <v>242</v>
      </c>
      <c r="O46" s="62">
        <f>IFERROR(__xludf.DUMMYFUNCTION("IMPORTRANGE(""&lt;https://docs.google.com/spreadsheets/d/1wA4onm3I38-Wbpv2IuVPuIVVHWeNYbWgMDh99eodYyc/edit#gid=244868090.&gt;"",""For admins: limited space registration!E54"")"),3.0)</f>
        <v>3</v>
      </c>
      <c r="P46" s="280"/>
    </row>
    <row r="47">
      <c r="A47" s="35" t="s">
        <v>225</v>
      </c>
      <c r="B47" s="88" t="s">
        <v>226</v>
      </c>
      <c r="C47" s="101" t="s">
        <v>26</v>
      </c>
      <c r="D47" s="79" t="s">
        <v>803</v>
      </c>
      <c r="E47" s="160"/>
      <c r="F47" s="161"/>
      <c r="G47" s="161" t="s">
        <v>827</v>
      </c>
      <c r="H47" s="284">
        <v>3.0</v>
      </c>
      <c r="I47" s="28" t="s">
        <v>335</v>
      </c>
      <c r="J47" s="40" t="s">
        <v>29</v>
      </c>
      <c r="K47" s="30">
        <f t="shared" si="1"/>
        <v>4</v>
      </c>
      <c r="L47" s="285">
        <v>2.0</v>
      </c>
      <c r="M47" s="286" t="s">
        <v>820</v>
      </c>
      <c r="N47" s="286" t="s">
        <v>821</v>
      </c>
      <c r="O47" s="62">
        <f>IFERROR(__xludf.DUMMYFUNCTION("IMPORTRANGE(""&lt;https://docs.google.com/spreadsheets/d/1wA4onm3I38-Wbpv2IuVPuIVVHWeNYbWgMDh99eodYyc/edit#gid=244868090.&gt;"",""For admins: limited space registration!E55"")"),5.0)</f>
        <v>5</v>
      </c>
      <c r="P47" s="280"/>
    </row>
    <row r="48">
      <c r="A48" s="35" t="s">
        <v>225</v>
      </c>
      <c r="B48" s="88" t="s">
        <v>226</v>
      </c>
      <c r="C48" s="101" t="s">
        <v>26</v>
      </c>
      <c r="D48" s="79" t="s">
        <v>1215</v>
      </c>
      <c r="E48" s="160" t="s">
        <v>797</v>
      </c>
      <c r="F48" s="161"/>
      <c r="G48" s="161" t="s">
        <v>1225</v>
      </c>
      <c r="H48" s="284">
        <v>4.5</v>
      </c>
      <c r="I48" s="28" t="s">
        <v>335</v>
      </c>
      <c r="J48" s="40" t="s">
        <v>29</v>
      </c>
      <c r="K48" s="30">
        <f t="shared" si="1"/>
        <v>4</v>
      </c>
      <c r="L48" s="276">
        <v>0.0</v>
      </c>
      <c r="M48" s="277" t="s">
        <v>1226</v>
      </c>
      <c r="N48" s="277" t="s">
        <v>1227</v>
      </c>
      <c r="O48" s="62">
        <f>IFERROR(__xludf.DUMMYFUNCTION("IMPORTRANGE(""&lt;https://docs.google.com/spreadsheets/d/1wA4onm3I38-Wbpv2IuVPuIVVHWeNYbWgMDh99eodYyc/edit#gid=244868090.&gt;"",""For admins: limited space registration!E60"")"),4.0)</f>
        <v>4</v>
      </c>
      <c r="P48" s="280"/>
    </row>
    <row r="49">
      <c r="A49" s="35" t="s">
        <v>225</v>
      </c>
      <c r="B49" s="88" t="s">
        <v>226</v>
      </c>
      <c r="C49" s="101" t="s">
        <v>26</v>
      </c>
      <c r="D49" s="79" t="s">
        <v>489</v>
      </c>
      <c r="E49" s="160"/>
      <c r="F49" s="167"/>
      <c r="G49" s="167" t="s">
        <v>490</v>
      </c>
      <c r="H49" s="65">
        <v>6.0</v>
      </c>
      <c r="I49" s="28" t="s">
        <v>420</v>
      </c>
      <c r="J49" s="40" t="s">
        <v>29</v>
      </c>
      <c r="K49" s="30">
        <f t="shared" si="1"/>
        <v>0</v>
      </c>
      <c r="L49" s="287">
        <v>0.0</v>
      </c>
      <c r="M49" s="277" t="s">
        <v>1228</v>
      </c>
      <c r="N49" s="277" t="s">
        <v>1229</v>
      </c>
      <c r="O49" s="62">
        <f>IFERROR(__xludf.DUMMYFUNCTION("IMPORTRANGE(""&lt;https://docs.google.com/spreadsheets/d/1wA4onm3I38-Wbpv2IuVPuIVVHWeNYbWgMDh99eodYyc/edit#gid=244868090.&gt;"",""For admins: limited space registration!E61"")"),1.0)</f>
        <v>1</v>
      </c>
      <c r="P49" s="280"/>
    </row>
    <row r="50">
      <c r="A50" s="35" t="s">
        <v>225</v>
      </c>
      <c r="B50" s="88" t="s">
        <v>226</v>
      </c>
      <c r="C50" s="101" t="s">
        <v>26</v>
      </c>
      <c r="D50" s="79" t="s">
        <v>809</v>
      </c>
      <c r="E50" s="160"/>
      <c r="F50" s="167"/>
      <c r="G50" s="167" t="s">
        <v>230</v>
      </c>
      <c r="H50" s="65">
        <v>9.0</v>
      </c>
      <c r="I50" s="28" t="s">
        <v>420</v>
      </c>
      <c r="J50" s="40" t="s">
        <v>29</v>
      </c>
      <c r="K50" s="30">
        <f t="shared" si="1"/>
        <v>5</v>
      </c>
      <c r="L50" s="290">
        <v>2.0</v>
      </c>
      <c r="M50" s="277" t="s">
        <v>1230</v>
      </c>
      <c r="N50" s="277" t="s">
        <v>1231</v>
      </c>
      <c r="O50" s="62">
        <f>IFERROR(__xludf.DUMMYFUNCTION("IMPORTRANGE(""&lt;https://docs.google.com/spreadsheets/d/1wA4onm3I38-Wbpv2IuVPuIVVHWeNYbWgMDh99eodYyc/edit#gid=244868090.&gt;"",""For admins: limited space registration!E62"")"),9.0)</f>
        <v>9</v>
      </c>
      <c r="P50" s="280"/>
    </row>
    <row r="51">
      <c r="A51" s="35" t="s">
        <v>225</v>
      </c>
      <c r="B51" s="88" t="s">
        <v>226</v>
      </c>
      <c r="C51" s="101" t="s">
        <v>26</v>
      </c>
      <c r="D51" s="79" t="s">
        <v>1232</v>
      </c>
      <c r="E51" s="160"/>
      <c r="F51" s="167"/>
      <c r="G51" s="167" t="s">
        <v>1233</v>
      </c>
      <c r="H51" s="65">
        <v>9.0</v>
      </c>
      <c r="I51" s="28" t="s">
        <v>420</v>
      </c>
      <c r="J51" s="40" t="s">
        <v>29</v>
      </c>
      <c r="K51" s="30" t="str">
        <f t="shared" si="1"/>
        <v>No limit</v>
      </c>
      <c r="L51" s="287">
        <v>0.0</v>
      </c>
      <c r="M51" s="277" t="s">
        <v>1181</v>
      </c>
      <c r="N51" s="277" t="s">
        <v>1182</v>
      </c>
      <c r="O51" s="62">
        <f>IFERROR(__xludf.DUMMYFUNCTION("IMPORTRANGE(""&lt;https://docs.google.com/spreadsheets/d/1wA4onm3I38-Wbpv2IuVPuIVVHWeNYbWgMDh99eodYyc/edit#gid=244868090.&gt;"",""For admins: limited space registration!E66"")"),0.0)</f>
        <v>0</v>
      </c>
      <c r="P51" s="280"/>
    </row>
    <row r="52">
      <c r="A52" s="35" t="s">
        <v>225</v>
      </c>
      <c r="B52" s="88" t="s">
        <v>226</v>
      </c>
      <c r="C52" s="101" t="s">
        <v>26</v>
      </c>
      <c r="D52" s="79" t="s">
        <v>491</v>
      </c>
      <c r="E52" s="160"/>
      <c r="F52" s="167"/>
      <c r="G52" s="167" t="s">
        <v>492</v>
      </c>
      <c r="H52" s="65">
        <v>6.0</v>
      </c>
      <c r="I52" s="28" t="s">
        <v>420</v>
      </c>
      <c r="J52" s="40" t="s">
        <v>29</v>
      </c>
      <c r="K52" s="30">
        <f t="shared" si="1"/>
        <v>1</v>
      </c>
      <c r="L52" s="287">
        <v>0.0</v>
      </c>
      <c r="M52" s="277" t="s">
        <v>790</v>
      </c>
      <c r="N52" s="277" t="s">
        <v>791</v>
      </c>
      <c r="O52" s="62">
        <f>IFERROR(__xludf.DUMMYFUNCTION("IMPORTRANGE(""&lt;https://docs.google.com/spreadsheets/d/1wA4onm3I38-Wbpv2IuVPuIVVHWeNYbWgMDh99eodYyc/edit#gid=244868090.&gt;"",""For admins: limited space registration!E69"")"),6.0)</f>
        <v>6</v>
      </c>
      <c r="P52" s="280"/>
    </row>
    <row r="53">
      <c r="A53" s="35" t="s">
        <v>225</v>
      </c>
      <c r="B53" s="88" t="s">
        <v>226</v>
      </c>
      <c r="C53" s="101" t="s">
        <v>26</v>
      </c>
      <c r="D53" s="79" t="s">
        <v>506</v>
      </c>
      <c r="E53" s="160"/>
      <c r="F53" s="291"/>
      <c r="G53" s="161" t="s">
        <v>806</v>
      </c>
      <c r="H53" s="284">
        <v>3.0</v>
      </c>
      <c r="I53" s="28" t="s">
        <v>335</v>
      </c>
      <c r="J53" s="40" t="s">
        <v>29</v>
      </c>
      <c r="K53" s="30">
        <f t="shared" si="1"/>
        <v>3</v>
      </c>
      <c r="L53" s="276">
        <v>4.0</v>
      </c>
      <c r="M53" s="277" t="s">
        <v>1202</v>
      </c>
      <c r="N53" s="277" t="s">
        <v>298</v>
      </c>
      <c r="O53" s="62">
        <f>IFERROR(__xludf.DUMMYFUNCTION("IMPORTRANGE(""&lt;https://docs.google.com/spreadsheets/d/1wA4onm3I38-Wbpv2IuVPuIVVHWeNYbWgMDh99eodYyc/edit#gid=244868090.&gt;"",""For admins: limited space registration!E70"")"),0.0)</f>
        <v>0</v>
      </c>
      <c r="P53" s="276" t="s">
        <v>1234</v>
      </c>
    </row>
    <row r="54">
      <c r="A54" s="35" t="s">
        <v>225</v>
      </c>
      <c r="B54" s="88" t="s">
        <v>226</v>
      </c>
      <c r="C54" s="101" t="s">
        <v>26</v>
      </c>
      <c r="D54" s="79" t="s">
        <v>487</v>
      </c>
      <c r="E54" s="160"/>
      <c r="F54" s="161"/>
      <c r="G54" s="161" t="s">
        <v>488</v>
      </c>
      <c r="H54" s="65">
        <v>3.0</v>
      </c>
      <c r="I54" s="28" t="s">
        <v>20</v>
      </c>
      <c r="J54" s="40" t="s">
        <v>29</v>
      </c>
      <c r="K54" s="30">
        <f t="shared" si="1"/>
        <v>1</v>
      </c>
      <c r="L54" s="276">
        <v>8.0</v>
      </c>
      <c r="M54" s="277"/>
      <c r="N54" s="277"/>
      <c r="O54" s="230"/>
      <c r="P54" s="110"/>
    </row>
    <row r="55">
      <c r="A55" s="35" t="s">
        <v>225</v>
      </c>
      <c r="B55" s="88" t="s">
        <v>226</v>
      </c>
      <c r="C55" s="101" t="s">
        <v>26</v>
      </c>
      <c r="D55" s="79" t="s">
        <v>818</v>
      </c>
      <c r="E55" s="160"/>
      <c r="F55" s="167"/>
      <c r="G55" s="167" t="s">
        <v>242</v>
      </c>
      <c r="H55" s="65">
        <v>3.0</v>
      </c>
      <c r="I55" s="28" t="s">
        <v>420</v>
      </c>
      <c r="J55" s="40" t="s">
        <v>29</v>
      </c>
      <c r="K55" s="30">
        <f t="shared" si="1"/>
        <v>3</v>
      </c>
      <c r="L55" s="287">
        <v>0.0</v>
      </c>
      <c r="M55" s="277" t="s">
        <v>1219</v>
      </c>
      <c r="N55" s="277" t="s">
        <v>1235</v>
      </c>
      <c r="O55" s="230"/>
      <c r="P55" s="110"/>
    </row>
    <row r="56">
      <c r="A56" s="35" t="s">
        <v>225</v>
      </c>
      <c r="B56" s="88" t="s">
        <v>226</v>
      </c>
      <c r="C56" s="101" t="s">
        <v>26</v>
      </c>
      <c r="D56" s="79" t="s">
        <v>820</v>
      </c>
      <c r="E56" s="89"/>
      <c r="F56" s="167"/>
      <c r="G56" s="167" t="s">
        <v>821</v>
      </c>
      <c r="H56" s="65">
        <v>6.0</v>
      </c>
      <c r="I56" s="28" t="s">
        <v>420</v>
      </c>
      <c r="J56" s="40" t="s">
        <v>29</v>
      </c>
      <c r="K56" s="30">
        <f t="shared" si="1"/>
        <v>5</v>
      </c>
      <c r="L56" s="287">
        <v>0.0</v>
      </c>
      <c r="M56" s="277" t="s">
        <v>1236</v>
      </c>
      <c r="N56" s="277" t="s">
        <v>1237</v>
      </c>
      <c r="O56" s="230"/>
      <c r="P56" s="110"/>
    </row>
    <row r="57">
      <c r="A57" s="35" t="s">
        <v>225</v>
      </c>
      <c r="B57" s="88" t="s">
        <v>226</v>
      </c>
      <c r="C57" s="101" t="s">
        <v>26</v>
      </c>
      <c r="D57" s="79" t="s">
        <v>1219</v>
      </c>
      <c r="E57" s="89"/>
      <c r="F57" s="167"/>
      <c r="G57" s="167" t="s">
        <v>1220</v>
      </c>
      <c r="H57" s="39">
        <v>6.0</v>
      </c>
      <c r="I57" s="28" t="s">
        <v>420</v>
      </c>
      <c r="J57" s="30" t="s">
        <v>454</v>
      </c>
      <c r="K57" s="30"/>
      <c r="L57" s="287">
        <v>0.0</v>
      </c>
      <c r="M57" s="277"/>
      <c r="N57" s="277"/>
      <c r="O57" s="230"/>
      <c r="P57" s="110"/>
    </row>
    <row r="58">
      <c r="A58" s="35" t="s">
        <v>225</v>
      </c>
      <c r="B58" s="88" t="s">
        <v>226</v>
      </c>
      <c r="C58" s="101" t="s">
        <v>26</v>
      </c>
      <c r="D58" s="42"/>
      <c r="E58" s="292" t="s">
        <v>502</v>
      </c>
      <c r="F58" s="161"/>
      <c r="G58" s="161" t="s">
        <v>503</v>
      </c>
      <c r="H58" s="39">
        <v>4.5</v>
      </c>
      <c r="I58" s="28" t="s">
        <v>149</v>
      </c>
      <c r="J58" s="30" t="s">
        <v>454</v>
      </c>
      <c r="K58" s="30" t="str">
        <f t="shared" ref="K58:K92" si="2">IF(ISNA(VLOOKUP(D58,M:O,3,FALSE)),"No limit", VLOOKUP(D58,M:O,3,FALSE))</f>
        <v>No limit</v>
      </c>
      <c r="L58" s="285">
        <v>0.0</v>
      </c>
      <c r="M58" s="277" t="s">
        <v>1238</v>
      </c>
      <c r="N58" s="277" t="s">
        <v>1237</v>
      </c>
      <c r="O58" s="230"/>
      <c r="P58" s="110"/>
    </row>
    <row r="59">
      <c r="A59" s="35" t="s">
        <v>225</v>
      </c>
      <c r="B59" s="88" t="s">
        <v>226</v>
      </c>
      <c r="C59" s="101" t="s">
        <v>26</v>
      </c>
      <c r="D59" s="79" t="s">
        <v>813</v>
      </c>
      <c r="E59" s="160"/>
      <c r="F59" s="161"/>
      <c r="G59" s="161" t="s">
        <v>234</v>
      </c>
      <c r="H59" s="39">
        <v>3.0</v>
      </c>
      <c r="I59" s="28" t="s">
        <v>149</v>
      </c>
      <c r="J59" s="30" t="s">
        <v>454</v>
      </c>
      <c r="K59" s="30" t="str">
        <f t="shared" si="2"/>
        <v>No limit</v>
      </c>
      <c r="L59" s="285">
        <v>2.0</v>
      </c>
      <c r="M59" s="286"/>
      <c r="N59" s="286"/>
      <c r="O59" s="62"/>
      <c r="P59" s="280" t="s">
        <v>1239</v>
      </c>
    </row>
    <row r="60">
      <c r="A60" s="35" t="s">
        <v>225</v>
      </c>
      <c r="B60" s="88" t="s">
        <v>226</v>
      </c>
      <c r="C60" s="101" t="s">
        <v>26</v>
      </c>
      <c r="D60" s="79" t="s">
        <v>483</v>
      </c>
      <c r="E60" s="160"/>
      <c r="F60" s="161"/>
      <c r="G60" s="161" t="s">
        <v>484</v>
      </c>
      <c r="H60" s="39">
        <v>3.0</v>
      </c>
      <c r="I60" s="28" t="s">
        <v>149</v>
      </c>
      <c r="J60" s="30" t="s">
        <v>454</v>
      </c>
      <c r="K60" s="30" t="str">
        <f t="shared" si="2"/>
        <v>No limit</v>
      </c>
      <c r="L60" s="285">
        <v>7.0</v>
      </c>
      <c r="M60" s="286"/>
      <c r="N60" s="286"/>
      <c r="O60" s="62"/>
      <c r="P60" s="280"/>
    </row>
    <row r="61">
      <c r="A61" s="219"/>
      <c r="B61" s="219" t="s">
        <v>105</v>
      </c>
      <c r="C61" s="249"/>
      <c r="D61" s="220"/>
      <c r="E61" s="220"/>
      <c r="F61" s="221"/>
      <c r="G61" s="221"/>
      <c r="H61" s="220"/>
      <c r="I61" s="293"/>
      <c r="J61" s="223"/>
      <c r="K61" s="30" t="str">
        <f t="shared" si="2"/>
        <v>No limit</v>
      </c>
      <c r="L61" s="294"/>
      <c r="M61" s="277"/>
      <c r="N61" s="277"/>
      <c r="O61" s="230"/>
      <c r="P61" s="110"/>
    </row>
    <row r="62">
      <c r="A62" s="35" t="s">
        <v>105</v>
      </c>
      <c r="B62" s="49" t="s">
        <v>132</v>
      </c>
      <c r="C62" s="101" t="s">
        <v>26</v>
      </c>
      <c r="D62" s="25" t="s">
        <v>1240</v>
      </c>
      <c r="E62" s="295"/>
      <c r="F62" s="296"/>
      <c r="G62" s="296" t="s">
        <v>513</v>
      </c>
      <c r="H62" s="297">
        <v>3.0</v>
      </c>
      <c r="I62" s="28" t="s">
        <v>335</v>
      </c>
      <c r="J62" s="30" t="s">
        <v>454</v>
      </c>
      <c r="K62" s="30" t="str">
        <f t="shared" si="2"/>
        <v>No limit</v>
      </c>
      <c r="L62" s="276">
        <v>21.0</v>
      </c>
      <c r="M62" s="230"/>
      <c r="N62" s="230"/>
      <c r="O62" s="230"/>
      <c r="P62" s="110"/>
    </row>
    <row r="63">
      <c r="A63" s="35" t="s">
        <v>105</v>
      </c>
      <c r="B63" s="49" t="s">
        <v>132</v>
      </c>
      <c r="C63" s="101" t="s">
        <v>26</v>
      </c>
      <c r="D63" s="79" t="s">
        <v>514</v>
      </c>
      <c r="E63" s="298"/>
      <c r="F63" s="299"/>
      <c r="G63" s="299" t="s">
        <v>515</v>
      </c>
      <c r="H63" s="53">
        <v>4.5</v>
      </c>
      <c r="I63" s="28" t="s">
        <v>335</v>
      </c>
      <c r="J63" s="30" t="s">
        <v>454</v>
      </c>
      <c r="K63" s="30" t="str">
        <f t="shared" si="2"/>
        <v>No limit</v>
      </c>
      <c r="L63" s="276">
        <v>29.0</v>
      </c>
      <c r="M63" s="230"/>
      <c r="N63" s="230"/>
      <c r="O63" s="230"/>
      <c r="P63" s="110"/>
    </row>
    <row r="64">
      <c r="A64" s="35" t="s">
        <v>105</v>
      </c>
      <c r="B64" s="49" t="s">
        <v>132</v>
      </c>
      <c r="C64" s="101" t="s">
        <v>26</v>
      </c>
      <c r="D64" s="79" t="s">
        <v>1241</v>
      </c>
      <c r="E64" s="298"/>
      <c r="F64" s="299"/>
      <c r="G64" s="299" t="s">
        <v>519</v>
      </c>
      <c r="H64" s="53">
        <v>4.5</v>
      </c>
      <c r="I64" s="28" t="s">
        <v>335</v>
      </c>
      <c r="J64" s="30" t="s">
        <v>454</v>
      </c>
      <c r="K64" s="30" t="str">
        <f t="shared" si="2"/>
        <v>No limit</v>
      </c>
      <c r="L64" s="276">
        <v>13.0</v>
      </c>
      <c r="M64" s="230"/>
      <c r="N64" s="230"/>
      <c r="O64" s="230"/>
      <c r="P64" s="110"/>
    </row>
    <row r="65">
      <c r="A65" s="35" t="s">
        <v>105</v>
      </c>
      <c r="B65" s="49" t="s">
        <v>132</v>
      </c>
      <c r="C65" s="101" t="s">
        <v>26</v>
      </c>
      <c r="D65" s="79" t="s">
        <v>516</v>
      </c>
      <c r="E65" s="298"/>
      <c r="F65" s="299"/>
      <c r="G65" s="299" t="s">
        <v>517</v>
      </c>
      <c r="H65" s="300">
        <v>3.0</v>
      </c>
      <c r="I65" s="28" t="s">
        <v>335</v>
      </c>
      <c r="J65" s="30" t="s">
        <v>454</v>
      </c>
      <c r="K65" s="30" t="str">
        <f t="shared" si="2"/>
        <v>No limit</v>
      </c>
      <c r="L65" s="276">
        <v>27.0</v>
      </c>
      <c r="M65" s="230"/>
      <c r="N65" s="230"/>
      <c r="O65" s="230"/>
      <c r="P65" s="110"/>
    </row>
    <row r="66">
      <c r="A66" s="35" t="s">
        <v>105</v>
      </c>
      <c r="B66" s="49" t="s">
        <v>132</v>
      </c>
      <c r="C66" s="101" t="s">
        <v>26</v>
      </c>
      <c r="D66" s="79" t="s">
        <v>510</v>
      </c>
      <c r="E66" s="298"/>
      <c r="F66" s="299"/>
      <c r="G66" s="299" t="s">
        <v>511</v>
      </c>
      <c r="H66" s="300">
        <v>3.0</v>
      </c>
      <c r="I66" s="28" t="s">
        <v>335</v>
      </c>
      <c r="J66" s="30" t="s">
        <v>454</v>
      </c>
      <c r="K66" s="30" t="str">
        <f t="shared" si="2"/>
        <v>No limit</v>
      </c>
      <c r="L66" s="276">
        <v>16.0</v>
      </c>
      <c r="M66" s="230"/>
      <c r="N66" s="230"/>
      <c r="O66" s="230"/>
      <c r="P66" s="110"/>
    </row>
    <row r="67">
      <c r="A67" s="35" t="s">
        <v>105</v>
      </c>
      <c r="B67" s="49" t="s">
        <v>132</v>
      </c>
      <c r="C67" s="156" t="s">
        <v>40</v>
      </c>
      <c r="D67" s="25" t="s">
        <v>1242</v>
      </c>
      <c r="E67" s="301"/>
      <c r="F67" s="299"/>
      <c r="G67" s="302" t="s">
        <v>1243</v>
      </c>
      <c r="H67" s="297">
        <v>6.0</v>
      </c>
      <c r="I67" s="28" t="s">
        <v>335</v>
      </c>
      <c r="J67" s="30" t="s">
        <v>454</v>
      </c>
      <c r="K67" s="30" t="str">
        <f t="shared" si="2"/>
        <v>No limit</v>
      </c>
      <c r="L67" s="276">
        <v>10.0</v>
      </c>
      <c r="M67" s="230"/>
      <c r="N67" s="230"/>
      <c r="O67" s="230"/>
      <c r="P67" s="110"/>
    </row>
    <row r="68">
      <c r="A68" s="35" t="s">
        <v>105</v>
      </c>
      <c r="B68" s="49" t="s">
        <v>132</v>
      </c>
      <c r="C68" s="156" t="s">
        <v>40</v>
      </c>
      <c r="D68" s="79" t="s">
        <v>1244</v>
      </c>
      <c r="E68" s="160"/>
      <c r="F68" s="161"/>
      <c r="G68" s="161" t="s">
        <v>650</v>
      </c>
      <c r="H68" s="300">
        <v>6.0</v>
      </c>
      <c r="I68" s="28" t="s">
        <v>335</v>
      </c>
      <c r="J68" s="30" t="s">
        <v>454</v>
      </c>
      <c r="K68" s="30" t="str">
        <f t="shared" si="2"/>
        <v>No limit</v>
      </c>
      <c r="L68" s="276">
        <v>5.0</v>
      </c>
      <c r="M68" s="230"/>
      <c r="N68" s="230"/>
      <c r="O68" s="230"/>
      <c r="P68" s="110"/>
    </row>
    <row r="69">
      <c r="A69" s="35" t="s">
        <v>105</v>
      </c>
      <c r="B69" s="49" t="s">
        <v>132</v>
      </c>
      <c r="C69" s="156" t="s">
        <v>40</v>
      </c>
      <c r="D69" s="79" t="s">
        <v>530</v>
      </c>
      <c r="E69" s="268" t="s">
        <v>1245</v>
      </c>
      <c r="F69" s="303"/>
      <c r="G69" s="161" t="s">
        <v>1246</v>
      </c>
      <c r="H69" s="300">
        <v>6.0</v>
      </c>
      <c r="I69" s="28" t="s">
        <v>335</v>
      </c>
      <c r="J69" s="30" t="s">
        <v>454</v>
      </c>
      <c r="K69" s="30" t="str">
        <f t="shared" si="2"/>
        <v>No limit</v>
      </c>
      <c r="L69" s="276">
        <f>7+5</f>
        <v>12</v>
      </c>
      <c r="M69" s="230"/>
      <c r="N69" s="230"/>
      <c r="O69" s="230"/>
      <c r="P69" s="110"/>
    </row>
    <row r="70">
      <c r="A70" s="35" t="s">
        <v>105</v>
      </c>
      <c r="B70" s="49" t="s">
        <v>132</v>
      </c>
      <c r="C70" s="156" t="s">
        <v>40</v>
      </c>
      <c r="D70" s="79" t="s">
        <v>1247</v>
      </c>
      <c r="E70" s="160"/>
      <c r="F70" s="161"/>
      <c r="G70" s="161" t="s">
        <v>1248</v>
      </c>
      <c r="H70" s="300">
        <v>6.0</v>
      </c>
      <c r="I70" s="28" t="s">
        <v>335</v>
      </c>
      <c r="J70" s="30" t="s">
        <v>454</v>
      </c>
      <c r="K70" s="30" t="str">
        <f t="shared" si="2"/>
        <v>No limit</v>
      </c>
      <c r="L70" s="276">
        <v>8.0</v>
      </c>
      <c r="M70" s="230"/>
      <c r="N70" s="230"/>
      <c r="O70" s="230"/>
      <c r="P70" s="110"/>
    </row>
    <row r="71">
      <c r="A71" s="35" t="s">
        <v>105</v>
      </c>
      <c r="B71" s="49" t="s">
        <v>132</v>
      </c>
      <c r="C71" s="156" t="s">
        <v>40</v>
      </c>
      <c r="D71" s="79" t="s">
        <v>1249</v>
      </c>
      <c r="E71" s="160"/>
      <c r="F71" s="161"/>
      <c r="G71" s="161" t="s">
        <v>527</v>
      </c>
      <c r="H71" s="300">
        <v>6.0</v>
      </c>
      <c r="I71" s="28" t="s">
        <v>335</v>
      </c>
      <c r="J71" s="30" t="s">
        <v>454</v>
      </c>
      <c r="K71" s="30" t="str">
        <f t="shared" si="2"/>
        <v>No limit</v>
      </c>
      <c r="L71" s="276">
        <v>12.0</v>
      </c>
      <c r="M71" s="230"/>
      <c r="N71" s="230"/>
      <c r="O71" s="230"/>
      <c r="P71" s="110"/>
    </row>
    <row r="72">
      <c r="A72" s="35" t="s">
        <v>105</v>
      </c>
      <c r="B72" s="49" t="s">
        <v>132</v>
      </c>
      <c r="C72" s="156" t="s">
        <v>40</v>
      </c>
      <c r="D72" s="79" t="s">
        <v>1250</v>
      </c>
      <c r="E72" s="160"/>
      <c r="F72" s="167"/>
      <c r="G72" s="167" t="s">
        <v>1251</v>
      </c>
      <c r="H72" s="300">
        <v>6.0</v>
      </c>
      <c r="I72" s="28" t="s">
        <v>420</v>
      </c>
      <c r="J72" s="30" t="s">
        <v>454</v>
      </c>
      <c r="K72" s="30" t="str">
        <f t="shared" si="2"/>
        <v>No limit</v>
      </c>
      <c r="L72" s="287">
        <v>0.0</v>
      </c>
      <c r="M72" s="230"/>
      <c r="N72" s="230"/>
      <c r="O72" s="230"/>
      <c r="P72" s="110"/>
    </row>
    <row r="73">
      <c r="A73" s="35" t="s">
        <v>105</v>
      </c>
      <c r="B73" s="49" t="s">
        <v>132</v>
      </c>
      <c r="C73" s="156" t="s">
        <v>40</v>
      </c>
      <c r="D73" s="79" t="s">
        <v>1252</v>
      </c>
      <c r="E73" s="160"/>
      <c r="F73" s="161"/>
      <c r="G73" s="161" t="s">
        <v>1253</v>
      </c>
      <c r="H73" s="300">
        <v>6.0</v>
      </c>
      <c r="I73" s="28" t="s">
        <v>335</v>
      </c>
      <c r="J73" s="30" t="s">
        <v>454</v>
      </c>
      <c r="K73" s="30" t="str">
        <f t="shared" si="2"/>
        <v>No limit</v>
      </c>
      <c r="L73" s="276">
        <v>5.0</v>
      </c>
      <c r="M73" s="230"/>
      <c r="N73" s="230"/>
      <c r="O73" s="230"/>
      <c r="P73" s="110"/>
    </row>
    <row r="74">
      <c r="A74" s="35" t="s">
        <v>105</v>
      </c>
      <c r="B74" s="49" t="s">
        <v>132</v>
      </c>
      <c r="C74" s="156" t="s">
        <v>40</v>
      </c>
      <c r="D74" s="255" t="s">
        <v>1254</v>
      </c>
      <c r="E74" s="160"/>
      <c r="F74" s="161"/>
      <c r="G74" s="161" t="s">
        <v>1255</v>
      </c>
      <c r="H74" s="65">
        <v>6.0</v>
      </c>
      <c r="I74" s="28" t="s">
        <v>335</v>
      </c>
      <c r="J74" s="30" t="s">
        <v>454</v>
      </c>
      <c r="K74" s="30" t="str">
        <f t="shared" si="2"/>
        <v>No limit</v>
      </c>
      <c r="L74" s="276">
        <v>3.0</v>
      </c>
      <c r="M74" s="230"/>
      <c r="N74" s="230"/>
      <c r="O74" s="230"/>
      <c r="P74" s="110"/>
    </row>
    <row r="75">
      <c r="A75" s="35" t="s">
        <v>105</v>
      </c>
      <c r="B75" s="49" t="s">
        <v>132</v>
      </c>
      <c r="C75" s="156" t="s">
        <v>40</v>
      </c>
      <c r="D75" s="255" t="s">
        <v>1256</v>
      </c>
      <c r="E75" s="224" t="s">
        <v>536</v>
      </c>
      <c r="F75" s="161"/>
      <c r="G75" s="161" t="s">
        <v>537</v>
      </c>
      <c r="H75" s="304">
        <v>6.0</v>
      </c>
      <c r="I75" s="28" t="s">
        <v>335</v>
      </c>
      <c r="J75" s="30" t="s">
        <v>454</v>
      </c>
      <c r="K75" s="30" t="str">
        <f t="shared" si="2"/>
        <v>No limit</v>
      </c>
      <c r="L75" s="276">
        <v>9.0</v>
      </c>
      <c r="M75" s="230"/>
      <c r="N75" s="230"/>
      <c r="O75" s="230"/>
      <c r="P75" s="110"/>
    </row>
    <row r="76">
      <c r="A76" s="35" t="s">
        <v>105</v>
      </c>
      <c r="B76" s="49" t="s">
        <v>132</v>
      </c>
      <c r="C76" s="156" t="s">
        <v>40</v>
      </c>
      <c r="D76" s="255" t="s">
        <v>1257</v>
      </c>
      <c r="E76" s="160"/>
      <c r="F76" s="161"/>
      <c r="G76" s="161" t="s">
        <v>1258</v>
      </c>
      <c r="H76" s="65">
        <v>6.0</v>
      </c>
      <c r="I76" s="28" t="s">
        <v>335</v>
      </c>
      <c r="J76" s="30" t="s">
        <v>454</v>
      </c>
      <c r="K76" s="30" t="str">
        <f t="shared" si="2"/>
        <v>No limit</v>
      </c>
      <c r="L76" s="276">
        <v>14.0</v>
      </c>
      <c r="M76" s="230"/>
      <c r="N76" s="230"/>
      <c r="O76" s="230"/>
      <c r="P76" s="110"/>
    </row>
    <row r="77">
      <c r="A77" s="35" t="s">
        <v>105</v>
      </c>
      <c r="B77" s="49" t="s">
        <v>132</v>
      </c>
      <c r="C77" s="156" t="s">
        <v>40</v>
      </c>
      <c r="D77" s="255" t="s">
        <v>1259</v>
      </c>
      <c r="E77" s="160"/>
      <c r="F77" s="161"/>
      <c r="G77" s="161" t="s">
        <v>535</v>
      </c>
      <c r="H77" s="65">
        <v>6.0</v>
      </c>
      <c r="I77" s="28" t="s">
        <v>335</v>
      </c>
      <c r="J77" s="30" t="s">
        <v>454</v>
      </c>
      <c r="K77" s="30" t="str">
        <f t="shared" si="2"/>
        <v>No limit</v>
      </c>
      <c r="L77" s="276">
        <v>3.0</v>
      </c>
      <c r="M77" s="230"/>
      <c r="N77" s="230"/>
      <c r="O77" s="230"/>
      <c r="P77" s="7" t="s">
        <v>1260</v>
      </c>
    </row>
    <row r="78">
      <c r="A78" s="35" t="s">
        <v>105</v>
      </c>
      <c r="B78" s="49" t="s">
        <v>132</v>
      </c>
      <c r="C78" s="156" t="s">
        <v>40</v>
      </c>
      <c r="D78" s="255" t="s">
        <v>1261</v>
      </c>
      <c r="E78" s="268" t="s">
        <v>532</v>
      </c>
      <c r="F78" s="161"/>
      <c r="G78" s="161" t="s">
        <v>533</v>
      </c>
      <c r="H78" s="65">
        <v>6.0</v>
      </c>
      <c r="I78" s="28" t="s">
        <v>335</v>
      </c>
      <c r="J78" s="30" t="s">
        <v>454</v>
      </c>
      <c r="K78" s="30" t="str">
        <f t="shared" si="2"/>
        <v>No limit</v>
      </c>
      <c r="L78" s="276">
        <v>7.0</v>
      </c>
      <c r="M78" s="230"/>
      <c r="N78" s="230"/>
      <c r="O78" s="230"/>
      <c r="P78" s="110"/>
    </row>
    <row r="79">
      <c r="A79" s="35" t="s">
        <v>105</v>
      </c>
      <c r="B79" s="49" t="s">
        <v>132</v>
      </c>
      <c r="C79" s="156" t="s">
        <v>40</v>
      </c>
      <c r="D79" s="255" t="s">
        <v>1262</v>
      </c>
      <c r="E79" s="160"/>
      <c r="F79" s="161"/>
      <c r="G79" s="161" t="s">
        <v>1263</v>
      </c>
      <c r="H79" s="39">
        <v>3.0</v>
      </c>
      <c r="I79" s="28" t="s">
        <v>335</v>
      </c>
      <c r="J79" s="30" t="s">
        <v>454</v>
      </c>
      <c r="K79" s="30" t="str">
        <f t="shared" si="2"/>
        <v>No limit</v>
      </c>
      <c r="L79" s="276">
        <v>3.0</v>
      </c>
      <c r="M79" s="230"/>
      <c r="N79" s="230"/>
      <c r="O79" s="230"/>
      <c r="P79" s="110"/>
    </row>
    <row r="80">
      <c r="A80" s="35" t="s">
        <v>105</v>
      </c>
      <c r="B80" s="49" t="s">
        <v>132</v>
      </c>
      <c r="C80" s="156" t="s">
        <v>40</v>
      </c>
      <c r="D80" s="255" t="s">
        <v>1264</v>
      </c>
      <c r="E80" s="268" t="s">
        <v>538</v>
      </c>
      <c r="F80" s="161"/>
      <c r="G80" s="161" t="s">
        <v>539</v>
      </c>
      <c r="H80" s="65">
        <v>6.0</v>
      </c>
      <c r="I80" s="28" t="s">
        <v>335</v>
      </c>
      <c r="J80" s="30" t="s">
        <v>454</v>
      </c>
      <c r="K80" s="30" t="str">
        <f t="shared" si="2"/>
        <v>No limit</v>
      </c>
      <c r="L80" s="276">
        <v>10.0</v>
      </c>
      <c r="M80" s="230"/>
      <c r="N80" s="230"/>
      <c r="O80" s="230"/>
      <c r="P80" s="7" t="s">
        <v>1265</v>
      </c>
    </row>
    <row r="81">
      <c r="A81" s="35" t="s">
        <v>105</v>
      </c>
      <c r="B81" s="49" t="s">
        <v>132</v>
      </c>
      <c r="C81" s="156" t="s">
        <v>40</v>
      </c>
      <c r="D81" s="255" t="s">
        <v>1266</v>
      </c>
      <c r="E81" s="160"/>
      <c r="F81" s="161"/>
      <c r="G81" s="161" t="s">
        <v>1267</v>
      </c>
      <c r="H81" s="65">
        <v>6.0</v>
      </c>
      <c r="I81" s="28" t="s">
        <v>335</v>
      </c>
      <c r="J81" s="30" t="s">
        <v>454</v>
      </c>
      <c r="K81" s="30" t="str">
        <f t="shared" si="2"/>
        <v>No limit</v>
      </c>
      <c r="L81" s="276">
        <v>12.0</v>
      </c>
      <c r="M81" s="230"/>
      <c r="N81" s="230"/>
      <c r="O81" s="230"/>
      <c r="P81" s="110"/>
    </row>
    <row r="82">
      <c r="A82" s="35" t="s">
        <v>105</v>
      </c>
      <c r="B82" s="49" t="s">
        <v>132</v>
      </c>
      <c r="C82" s="156" t="s">
        <v>40</v>
      </c>
      <c r="D82" s="255" t="s">
        <v>1268</v>
      </c>
      <c r="E82" s="160"/>
      <c r="F82" s="161"/>
      <c r="G82" s="161" t="s">
        <v>543</v>
      </c>
      <c r="H82" s="39">
        <v>3.0</v>
      </c>
      <c r="I82" s="28" t="s">
        <v>335</v>
      </c>
      <c r="J82" s="30" t="s">
        <v>454</v>
      </c>
      <c r="K82" s="30" t="str">
        <f t="shared" si="2"/>
        <v>No limit</v>
      </c>
      <c r="L82" s="276">
        <v>3.0</v>
      </c>
      <c r="M82" s="230"/>
      <c r="N82" s="230"/>
      <c r="O82" s="230"/>
      <c r="P82" s="110"/>
    </row>
    <row r="83">
      <c r="A83" s="35" t="s">
        <v>105</v>
      </c>
      <c r="B83" s="49" t="s">
        <v>132</v>
      </c>
      <c r="C83" s="156" t="s">
        <v>40</v>
      </c>
      <c r="D83" s="255" t="s">
        <v>1269</v>
      </c>
      <c r="E83" s="160"/>
      <c r="F83" s="161"/>
      <c r="G83" s="161" t="s">
        <v>543</v>
      </c>
      <c r="H83" s="65">
        <v>6.0</v>
      </c>
      <c r="I83" s="28" t="s">
        <v>335</v>
      </c>
      <c r="J83" s="30" t="s">
        <v>454</v>
      </c>
      <c r="K83" s="30" t="str">
        <f t="shared" si="2"/>
        <v>No limit</v>
      </c>
      <c r="L83" s="276">
        <v>5.0</v>
      </c>
      <c r="M83" s="230"/>
      <c r="N83" s="230"/>
      <c r="O83" s="230"/>
      <c r="P83" s="110"/>
    </row>
    <row r="84">
      <c r="A84" s="35" t="s">
        <v>105</v>
      </c>
      <c r="B84" s="49" t="s">
        <v>132</v>
      </c>
      <c r="C84" s="156" t="s">
        <v>40</v>
      </c>
      <c r="D84" s="255" t="s">
        <v>1270</v>
      </c>
      <c r="E84" s="160"/>
      <c r="F84" s="161"/>
      <c r="G84" s="161" t="s">
        <v>545</v>
      </c>
      <c r="H84" s="39">
        <v>3.0</v>
      </c>
      <c r="I84" s="28" t="s">
        <v>335</v>
      </c>
      <c r="J84" s="30" t="s">
        <v>454</v>
      </c>
      <c r="K84" s="30" t="str">
        <f t="shared" si="2"/>
        <v>No limit</v>
      </c>
      <c r="L84" s="276">
        <v>15.0</v>
      </c>
      <c r="M84" s="230"/>
      <c r="N84" s="230"/>
      <c r="O84" s="230"/>
      <c r="P84" s="110"/>
    </row>
    <row r="85">
      <c r="A85" s="35" t="s">
        <v>105</v>
      </c>
      <c r="B85" s="49" t="s">
        <v>132</v>
      </c>
      <c r="C85" s="156" t="s">
        <v>40</v>
      </c>
      <c r="D85" s="255" t="s">
        <v>1269</v>
      </c>
      <c r="E85" s="160"/>
      <c r="F85" s="161"/>
      <c r="G85" s="161" t="s">
        <v>1271</v>
      </c>
      <c r="H85" s="65">
        <v>6.0</v>
      </c>
      <c r="I85" s="28" t="s">
        <v>335</v>
      </c>
      <c r="J85" s="30" t="s">
        <v>454</v>
      </c>
      <c r="K85" s="30" t="str">
        <f t="shared" si="2"/>
        <v>No limit</v>
      </c>
      <c r="L85" s="276">
        <v>5.0</v>
      </c>
      <c r="M85" s="230"/>
      <c r="N85" s="230"/>
      <c r="O85" s="230"/>
      <c r="P85" s="110"/>
    </row>
    <row r="86">
      <c r="A86" s="35" t="s">
        <v>105</v>
      </c>
      <c r="B86" s="91" t="s">
        <v>163</v>
      </c>
      <c r="C86" s="101" t="s">
        <v>26</v>
      </c>
      <c r="D86" s="255" t="s">
        <v>1272</v>
      </c>
      <c r="E86" s="268" t="s">
        <v>546</v>
      </c>
      <c r="F86" s="161"/>
      <c r="G86" s="161" t="s">
        <v>547</v>
      </c>
      <c r="H86" s="65">
        <v>6.0</v>
      </c>
      <c r="I86" s="28" t="s">
        <v>335</v>
      </c>
      <c r="J86" s="30" t="s">
        <v>454</v>
      </c>
      <c r="K86" s="30" t="str">
        <f t="shared" si="2"/>
        <v>No limit</v>
      </c>
      <c r="L86" s="276">
        <v>12.0</v>
      </c>
      <c r="M86" s="230"/>
      <c r="N86" s="230"/>
      <c r="O86" s="230"/>
      <c r="P86" s="110"/>
    </row>
    <row r="87">
      <c r="A87" s="35" t="s">
        <v>105</v>
      </c>
      <c r="B87" s="91" t="s">
        <v>163</v>
      </c>
      <c r="C87" s="101" t="s">
        <v>26</v>
      </c>
      <c r="D87" s="255" t="s">
        <v>1273</v>
      </c>
      <c r="E87" s="160"/>
      <c r="F87" s="161"/>
      <c r="G87" s="161" t="s">
        <v>549</v>
      </c>
      <c r="H87" s="65">
        <v>4.5</v>
      </c>
      <c r="I87" s="28" t="s">
        <v>335</v>
      </c>
      <c r="J87" s="30" t="s">
        <v>454</v>
      </c>
      <c r="K87" s="30" t="str">
        <f t="shared" si="2"/>
        <v>No limit</v>
      </c>
      <c r="L87" s="276">
        <v>17.0</v>
      </c>
      <c r="M87" s="230"/>
      <c r="N87" s="230"/>
      <c r="O87" s="230"/>
      <c r="P87" s="110"/>
    </row>
    <row r="88">
      <c r="A88" s="35" t="s">
        <v>105</v>
      </c>
      <c r="B88" s="91" t="s">
        <v>163</v>
      </c>
      <c r="C88" s="101" t="s">
        <v>26</v>
      </c>
      <c r="D88" s="255" t="s">
        <v>1274</v>
      </c>
      <c r="E88" s="268" t="s">
        <v>554</v>
      </c>
      <c r="F88" s="161"/>
      <c r="G88" s="161" t="s">
        <v>555</v>
      </c>
      <c r="H88" s="39">
        <v>4.0</v>
      </c>
      <c r="I88" s="28" t="s">
        <v>335</v>
      </c>
      <c r="J88" s="30" t="s">
        <v>454</v>
      </c>
      <c r="K88" s="30" t="str">
        <f t="shared" si="2"/>
        <v>No limit</v>
      </c>
      <c r="L88" s="276">
        <v>3.0</v>
      </c>
      <c r="M88" s="230"/>
      <c r="N88" s="230"/>
      <c r="O88" s="230"/>
      <c r="P88" s="110"/>
    </row>
    <row r="89">
      <c r="A89" s="35" t="s">
        <v>105</v>
      </c>
      <c r="B89" s="91" t="s">
        <v>163</v>
      </c>
      <c r="C89" s="101" t="s">
        <v>26</v>
      </c>
      <c r="D89" s="255" t="s">
        <v>873</v>
      </c>
      <c r="E89" s="160"/>
      <c r="F89" s="161"/>
      <c r="G89" s="161" t="s">
        <v>559</v>
      </c>
      <c r="H89" s="65">
        <v>4.5</v>
      </c>
      <c r="I89" s="28" t="s">
        <v>335</v>
      </c>
      <c r="J89" s="30" t="s">
        <v>454</v>
      </c>
      <c r="K89" s="30" t="str">
        <f t="shared" si="2"/>
        <v>No limit</v>
      </c>
      <c r="L89" s="276">
        <v>11.0</v>
      </c>
      <c r="M89" s="230"/>
      <c r="N89" s="230"/>
      <c r="O89" s="230"/>
      <c r="P89" s="110"/>
    </row>
    <row r="90">
      <c r="A90" s="35" t="s">
        <v>105</v>
      </c>
      <c r="B90" s="91" t="s">
        <v>163</v>
      </c>
      <c r="C90" s="101" t="s">
        <v>26</v>
      </c>
      <c r="D90" s="255" t="s">
        <v>1275</v>
      </c>
      <c r="E90" s="160"/>
      <c r="F90" s="161"/>
      <c r="G90" s="161" t="s">
        <v>1276</v>
      </c>
      <c r="H90" s="65">
        <v>4.5</v>
      </c>
      <c r="I90" s="28" t="s">
        <v>335</v>
      </c>
      <c r="J90" s="30" t="s">
        <v>454</v>
      </c>
      <c r="K90" s="30" t="str">
        <f t="shared" si="2"/>
        <v>No limit</v>
      </c>
      <c r="L90" s="276">
        <v>10.0</v>
      </c>
      <c r="M90" s="230"/>
      <c r="N90" s="230"/>
      <c r="O90" s="230"/>
      <c r="P90" s="110"/>
    </row>
    <row r="91">
      <c r="A91" s="35" t="s">
        <v>105</v>
      </c>
      <c r="B91" s="91" t="s">
        <v>163</v>
      </c>
      <c r="C91" s="101" t="s">
        <v>26</v>
      </c>
      <c r="D91" s="255" t="s">
        <v>1277</v>
      </c>
      <c r="E91" s="160"/>
      <c r="F91" s="161"/>
      <c r="G91" s="161" t="s">
        <v>1278</v>
      </c>
      <c r="H91" s="65">
        <v>4.5</v>
      </c>
      <c r="I91" s="28" t="s">
        <v>335</v>
      </c>
      <c r="J91" s="30" t="s">
        <v>454</v>
      </c>
      <c r="K91" s="30" t="str">
        <f t="shared" si="2"/>
        <v>No limit</v>
      </c>
      <c r="L91" s="276">
        <v>11.0</v>
      </c>
      <c r="M91" s="230"/>
      <c r="N91" s="230"/>
      <c r="O91" s="230"/>
      <c r="P91" s="110"/>
    </row>
    <row r="92">
      <c r="A92" s="35" t="s">
        <v>105</v>
      </c>
      <c r="B92" s="91" t="s">
        <v>163</v>
      </c>
      <c r="C92" s="101" t="s">
        <v>26</v>
      </c>
      <c r="D92" s="255" t="s">
        <v>564</v>
      </c>
      <c r="E92" s="160"/>
      <c r="F92" s="161"/>
      <c r="G92" s="161" t="s">
        <v>1279</v>
      </c>
      <c r="H92" s="65">
        <v>9.0</v>
      </c>
      <c r="I92" s="28" t="s">
        <v>335</v>
      </c>
      <c r="J92" s="30" t="s">
        <v>454</v>
      </c>
      <c r="K92" s="30" t="str">
        <f t="shared" si="2"/>
        <v>No limit</v>
      </c>
      <c r="L92" s="276">
        <v>14.0</v>
      </c>
      <c r="M92" s="230"/>
      <c r="N92" s="230"/>
      <c r="O92" s="230"/>
      <c r="P92" s="110"/>
    </row>
    <row r="93">
      <c r="A93" s="35" t="s">
        <v>105</v>
      </c>
      <c r="B93" s="91" t="s">
        <v>163</v>
      </c>
      <c r="C93" s="156" t="s">
        <v>40</v>
      </c>
      <c r="D93" s="255" t="s">
        <v>1280</v>
      </c>
      <c r="E93" s="160"/>
      <c r="F93" s="161"/>
      <c r="G93" s="161" t="s">
        <v>579</v>
      </c>
      <c r="H93" s="39">
        <v>3.0</v>
      </c>
      <c r="I93" s="28" t="s">
        <v>335</v>
      </c>
      <c r="J93" s="30" t="s">
        <v>454</v>
      </c>
      <c r="K93" s="30"/>
      <c r="L93" s="276">
        <v>3.0</v>
      </c>
      <c r="M93" s="230"/>
      <c r="N93" s="230"/>
      <c r="O93" s="230"/>
      <c r="P93" s="110"/>
    </row>
    <row r="94">
      <c r="A94" s="35" t="s">
        <v>105</v>
      </c>
      <c r="B94" s="91" t="s">
        <v>163</v>
      </c>
      <c r="C94" s="156" t="s">
        <v>40</v>
      </c>
      <c r="D94" s="255" t="s">
        <v>1281</v>
      </c>
      <c r="E94" s="160"/>
      <c r="F94" s="161"/>
      <c r="G94" s="161" t="s">
        <v>569</v>
      </c>
      <c r="H94" s="65">
        <v>7.5</v>
      </c>
      <c r="I94" s="28" t="s">
        <v>335</v>
      </c>
      <c r="J94" s="30" t="s">
        <v>454</v>
      </c>
      <c r="K94" s="30" t="str">
        <f t="shared" ref="K94:K123" si="3">IF(ISNA(VLOOKUP(D94,M:O,3,FALSE)),"No limit", VLOOKUP(D94,M:O,3,FALSE))</f>
        <v>No limit</v>
      </c>
      <c r="L94" s="276">
        <v>3.0</v>
      </c>
      <c r="M94" s="230"/>
      <c r="N94" s="230"/>
      <c r="O94" s="230"/>
      <c r="P94" s="110"/>
    </row>
    <row r="95">
      <c r="A95" s="35" t="s">
        <v>105</v>
      </c>
      <c r="B95" s="91" t="s">
        <v>163</v>
      </c>
      <c r="C95" s="156" t="s">
        <v>40</v>
      </c>
      <c r="D95" s="255" t="s">
        <v>1282</v>
      </c>
      <c r="E95" s="160"/>
      <c r="F95" s="161"/>
      <c r="G95" s="161" t="s">
        <v>571</v>
      </c>
      <c r="H95" s="65">
        <v>6.0</v>
      </c>
      <c r="I95" s="28" t="s">
        <v>335</v>
      </c>
      <c r="J95" s="30" t="s">
        <v>454</v>
      </c>
      <c r="K95" s="30" t="str">
        <f t="shared" si="3"/>
        <v>No limit</v>
      </c>
      <c r="L95" s="276">
        <v>7.0</v>
      </c>
      <c r="M95" s="230"/>
      <c r="N95" s="230"/>
      <c r="O95" s="230"/>
      <c r="P95" s="110"/>
    </row>
    <row r="96">
      <c r="A96" s="35" t="s">
        <v>105</v>
      </c>
      <c r="B96" s="91" t="s">
        <v>163</v>
      </c>
      <c r="C96" s="156" t="s">
        <v>40</v>
      </c>
      <c r="D96" s="255" t="s">
        <v>1283</v>
      </c>
      <c r="E96" s="160"/>
      <c r="F96" s="161"/>
      <c r="G96" s="161" t="s">
        <v>573</v>
      </c>
      <c r="H96" s="65">
        <v>6.0</v>
      </c>
      <c r="I96" s="28" t="s">
        <v>335</v>
      </c>
      <c r="J96" s="30" t="s">
        <v>454</v>
      </c>
      <c r="K96" s="30" t="str">
        <f t="shared" si="3"/>
        <v>No limit</v>
      </c>
      <c r="L96" s="276">
        <v>3.0</v>
      </c>
      <c r="M96" s="230"/>
      <c r="N96" s="230"/>
      <c r="O96" s="230"/>
      <c r="P96" s="110"/>
    </row>
    <row r="97">
      <c r="A97" s="35" t="s">
        <v>105</v>
      </c>
      <c r="B97" s="91" t="s">
        <v>163</v>
      </c>
      <c r="C97" s="156" t="s">
        <v>40</v>
      </c>
      <c r="D97" s="255" t="s">
        <v>1284</v>
      </c>
      <c r="E97" s="160"/>
      <c r="F97" s="161"/>
      <c r="G97" s="161" t="s">
        <v>1285</v>
      </c>
      <c r="H97" s="65">
        <v>6.0</v>
      </c>
      <c r="I97" s="28" t="s">
        <v>335</v>
      </c>
      <c r="J97" s="30" t="s">
        <v>454</v>
      </c>
      <c r="K97" s="30" t="str">
        <f t="shared" si="3"/>
        <v>No limit</v>
      </c>
      <c r="L97" s="276">
        <v>12.0</v>
      </c>
      <c r="M97" s="230"/>
      <c r="N97" s="230"/>
      <c r="O97" s="230"/>
      <c r="P97" s="110"/>
    </row>
    <row r="98">
      <c r="A98" s="35" t="s">
        <v>105</v>
      </c>
      <c r="B98" s="91" t="s">
        <v>163</v>
      </c>
      <c r="C98" s="156" t="s">
        <v>40</v>
      </c>
      <c r="D98" s="255" t="s">
        <v>1286</v>
      </c>
      <c r="E98" s="160"/>
      <c r="F98" s="161"/>
      <c r="G98" s="161" t="s">
        <v>1287</v>
      </c>
      <c r="H98" s="65">
        <v>6.0</v>
      </c>
      <c r="I98" s="28" t="s">
        <v>335</v>
      </c>
      <c r="J98" s="30" t="s">
        <v>454</v>
      </c>
      <c r="K98" s="30" t="str">
        <f t="shared" si="3"/>
        <v>No limit</v>
      </c>
      <c r="L98" s="276">
        <v>2.0</v>
      </c>
      <c r="M98" s="230"/>
      <c r="N98" s="230"/>
      <c r="O98" s="230"/>
      <c r="P98" s="110"/>
    </row>
    <row r="99">
      <c r="A99" s="35" t="s">
        <v>105</v>
      </c>
      <c r="B99" s="91" t="s">
        <v>163</v>
      </c>
      <c r="C99" s="156" t="s">
        <v>40</v>
      </c>
      <c r="D99" s="255" t="s">
        <v>1288</v>
      </c>
      <c r="E99" s="160"/>
      <c r="F99" s="161"/>
      <c r="G99" s="161" t="s">
        <v>583</v>
      </c>
      <c r="H99" s="39">
        <v>3.0</v>
      </c>
      <c r="I99" s="28" t="s">
        <v>335</v>
      </c>
      <c r="J99" s="30" t="s">
        <v>454</v>
      </c>
      <c r="K99" s="30" t="str">
        <f t="shared" si="3"/>
        <v>No limit</v>
      </c>
      <c r="L99" s="276">
        <v>0.0</v>
      </c>
      <c r="M99" s="230"/>
      <c r="N99" s="230"/>
      <c r="O99" s="230"/>
      <c r="P99" s="110"/>
    </row>
    <row r="100">
      <c r="A100" s="35" t="s">
        <v>105</v>
      </c>
      <c r="B100" s="91" t="s">
        <v>163</v>
      </c>
      <c r="C100" s="156" t="s">
        <v>40</v>
      </c>
      <c r="D100" s="255" t="s">
        <v>882</v>
      </c>
      <c r="E100" s="160"/>
      <c r="F100" s="161"/>
      <c r="G100" s="161" t="s">
        <v>581</v>
      </c>
      <c r="H100" s="65">
        <v>7.5</v>
      </c>
      <c r="I100" s="28" t="s">
        <v>335</v>
      </c>
      <c r="J100" s="30" t="s">
        <v>454</v>
      </c>
      <c r="K100" s="30" t="str">
        <f t="shared" si="3"/>
        <v>No limit</v>
      </c>
      <c r="L100" s="276">
        <v>2.0</v>
      </c>
      <c r="M100" s="230"/>
      <c r="N100" s="230"/>
      <c r="O100" s="230"/>
      <c r="P100" s="110"/>
    </row>
    <row r="101">
      <c r="A101" s="35" t="s">
        <v>105</v>
      </c>
      <c r="B101" s="91" t="s">
        <v>106</v>
      </c>
      <c r="C101" s="101" t="s">
        <v>26</v>
      </c>
      <c r="D101" s="25" t="s">
        <v>1289</v>
      </c>
      <c r="E101" s="305" t="s">
        <v>605</v>
      </c>
      <c r="F101" s="306"/>
      <c r="G101" s="307" t="s">
        <v>606</v>
      </c>
      <c r="H101" s="297">
        <v>3.0</v>
      </c>
      <c r="I101" s="28" t="s">
        <v>420</v>
      </c>
      <c r="J101" s="30" t="s">
        <v>454</v>
      </c>
      <c r="K101" s="30" t="str">
        <f t="shared" si="3"/>
        <v>No limit</v>
      </c>
      <c r="L101" s="287">
        <v>0.0</v>
      </c>
      <c r="M101" s="230"/>
      <c r="N101" s="230"/>
      <c r="O101" s="230"/>
      <c r="P101" s="7"/>
    </row>
    <row r="102">
      <c r="A102" s="35" t="s">
        <v>105</v>
      </c>
      <c r="B102" s="91" t="s">
        <v>106</v>
      </c>
      <c r="C102" s="101" t="s">
        <v>26</v>
      </c>
      <c r="D102" s="79" t="s">
        <v>1290</v>
      </c>
      <c r="E102" s="268" t="s">
        <v>608</v>
      </c>
      <c r="F102" s="161"/>
      <c r="G102" s="161" t="s">
        <v>1291</v>
      </c>
      <c r="H102" s="300">
        <v>3.0</v>
      </c>
      <c r="I102" s="28" t="s">
        <v>335</v>
      </c>
      <c r="J102" s="30" t="s">
        <v>454</v>
      </c>
      <c r="K102" s="30" t="str">
        <f t="shared" si="3"/>
        <v>No limit</v>
      </c>
      <c r="L102" s="308">
        <v>12.0</v>
      </c>
      <c r="M102" s="283"/>
      <c r="N102" s="283"/>
      <c r="O102" s="283"/>
      <c r="P102" s="250"/>
    </row>
    <row r="103">
      <c r="A103" s="35" t="s">
        <v>105</v>
      </c>
      <c r="B103" s="91" t="s">
        <v>106</v>
      </c>
      <c r="C103" s="101" t="s">
        <v>26</v>
      </c>
      <c r="D103" s="79" t="s">
        <v>1292</v>
      </c>
      <c r="E103" s="268" t="s">
        <v>610</v>
      </c>
      <c r="F103" s="161"/>
      <c r="G103" s="161" t="s">
        <v>1293</v>
      </c>
      <c r="H103" s="300">
        <v>3.0</v>
      </c>
      <c r="I103" s="28" t="s">
        <v>335</v>
      </c>
      <c r="J103" s="30" t="s">
        <v>454</v>
      </c>
      <c r="K103" s="30" t="str">
        <f t="shared" si="3"/>
        <v>No limit</v>
      </c>
      <c r="L103" s="308">
        <v>9.0</v>
      </c>
      <c r="M103" s="283"/>
      <c r="N103" s="283"/>
      <c r="O103" s="283"/>
      <c r="P103" s="250"/>
    </row>
    <row r="104">
      <c r="A104" s="35" t="s">
        <v>105</v>
      </c>
      <c r="B104" s="91" t="s">
        <v>106</v>
      </c>
      <c r="C104" s="101" t="s">
        <v>26</v>
      </c>
      <c r="D104" s="79" t="s">
        <v>1294</v>
      </c>
      <c r="E104" s="160" t="s">
        <v>1295</v>
      </c>
      <c r="F104" s="161"/>
      <c r="G104" s="167" t="s">
        <v>1296</v>
      </c>
      <c r="H104" s="300">
        <v>3.0</v>
      </c>
      <c r="I104" s="28" t="s">
        <v>420</v>
      </c>
      <c r="J104" s="30" t="s">
        <v>454</v>
      </c>
      <c r="K104" s="30" t="str">
        <f t="shared" si="3"/>
        <v>No limit</v>
      </c>
      <c r="L104" s="287">
        <v>2.0</v>
      </c>
      <c r="M104" s="283"/>
      <c r="N104" s="283"/>
      <c r="O104" s="283"/>
      <c r="P104" s="7"/>
    </row>
    <row r="105">
      <c r="A105" s="35" t="s">
        <v>105</v>
      </c>
      <c r="B105" s="91" t="s">
        <v>106</v>
      </c>
      <c r="C105" s="101" t="s">
        <v>26</v>
      </c>
      <c r="D105" s="79" t="s">
        <v>1297</v>
      </c>
      <c r="E105" s="268" t="s">
        <v>614</v>
      </c>
      <c r="F105" s="161"/>
      <c r="G105" s="161" t="s">
        <v>1298</v>
      </c>
      <c r="H105" s="300">
        <v>3.0</v>
      </c>
      <c r="I105" s="28" t="s">
        <v>335</v>
      </c>
      <c r="J105" s="30" t="s">
        <v>454</v>
      </c>
      <c r="K105" s="30" t="str">
        <f t="shared" si="3"/>
        <v>No limit</v>
      </c>
      <c r="L105" s="308">
        <v>3.0</v>
      </c>
      <c r="M105" s="283"/>
      <c r="N105" s="283"/>
      <c r="O105" s="283"/>
      <c r="P105" s="250"/>
    </row>
    <row r="106">
      <c r="A106" s="35" t="s">
        <v>105</v>
      </c>
      <c r="B106" s="91" t="s">
        <v>106</v>
      </c>
      <c r="C106" s="101" t="s">
        <v>26</v>
      </c>
      <c r="D106" s="79" t="s">
        <v>1299</v>
      </c>
      <c r="E106" s="309"/>
      <c r="F106" s="303"/>
      <c r="G106" s="303" t="s">
        <v>1300</v>
      </c>
      <c r="H106" s="300">
        <v>3.0</v>
      </c>
      <c r="I106" s="28" t="s">
        <v>335</v>
      </c>
      <c r="J106" s="30" t="s">
        <v>454</v>
      </c>
      <c r="K106" s="30" t="str">
        <f t="shared" si="3"/>
        <v>No limit</v>
      </c>
      <c r="L106" s="308">
        <v>9.0</v>
      </c>
      <c r="M106" s="283"/>
      <c r="N106" s="283"/>
      <c r="O106" s="283"/>
      <c r="P106" s="7" t="s">
        <v>1301</v>
      </c>
    </row>
    <row r="107">
      <c r="A107" s="35" t="s">
        <v>105</v>
      </c>
      <c r="B107" s="91" t="s">
        <v>106</v>
      </c>
      <c r="C107" s="101" t="s">
        <v>26</v>
      </c>
      <c r="D107" s="79" t="s">
        <v>1302</v>
      </c>
      <c r="E107" s="309"/>
      <c r="F107" s="161"/>
      <c r="G107" s="161" t="s">
        <v>1303</v>
      </c>
      <c r="H107" s="300">
        <v>3.0</v>
      </c>
      <c r="I107" s="28" t="s">
        <v>335</v>
      </c>
      <c r="J107" s="30" t="s">
        <v>454</v>
      </c>
      <c r="K107" s="30" t="str">
        <f t="shared" si="3"/>
        <v>No limit</v>
      </c>
      <c r="L107" s="308">
        <v>8.0</v>
      </c>
      <c r="M107" s="283"/>
      <c r="N107" s="283"/>
      <c r="O107" s="283"/>
      <c r="P107" s="250"/>
    </row>
    <row r="108">
      <c r="A108" s="35" t="s">
        <v>105</v>
      </c>
      <c r="B108" s="91" t="s">
        <v>106</v>
      </c>
      <c r="C108" s="101" t="s">
        <v>26</v>
      </c>
      <c r="D108" s="79" t="s">
        <v>1304</v>
      </c>
      <c r="E108" s="309"/>
      <c r="F108" s="303"/>
      <c r="G108" s="303" t="s">
        <v>1305</v>
      </c>
      <c r="H108" s="300">
        <v>3.0</v>
      </c>
      <c r="I108" s="28" t="s">
        <v>335</v>
      </c>
      <c r="J108" s="30" t="s">
        <v>454</v>
      </c>
      <c r="K108" s="30" t="str">
        <f t="shared" si="3"/>
        <v>No limit</v>
      </c>
      <c r="L108" s="308">
        <v>7.0</v>
      </c>
      <c r="M108" s="283"/>
      <c r="N108" s="283"/>
      <c r="O108" s="283"/>
      <c r="P108" s="250"/>
    </row>
    <row r="109">
      <c r="A109" s="35" t="s">
        <v>105</v>
      </c>
      <c r="B109" s="91" t="s">
        <v>106</v>
      </c>
      <c r="C109" s="101" t="s">
        <v>26</v>
      </c>
      <c r="D109" s="79" t="s">
        <v>616</v>
      </c>
      <c r="E109" s="309"/>
      <c r="F109" s="303"/>
      <c r="G109" s="303" t="s">
        <v>1306</v>
      </c>
      <c r="H109" s="300">
        <v>3.0</v>
      </c>
      <c r="I109" s="28" t="s">
        <v>335</v>
      </c>
      <c r="J109" s="30" t="s">
        <v>454</v>
      </c>
      <c r="K109" s="30" t="str">
        <f t="shared" si="3"/>
        <v>No limit</v>
      </c>
      <c r="L109" s="308">
        <v>9.0</v>
      </c>
      <c r="M109" s="283"/>
      <c r="N109" s="283"/>
      <c r="O109" s="283"/>
      <c r="P109" s="250"/>
    </row>
    <row r="110">
      <c r="A110" s="35" t="s">
        <v>105</v>
      </c>
      <c r="B110" s="91" t="s">
        <v>106</v>
      </c>
      <c r="C110" s="101" t="s">
        <v>26</v>
      </c>
      <c r="D110" s="79" t="s">
        <v>619</v>
      </c>
      <c r="E110" s="309"/>
      <c r="F110" s="161"/>
      <c r="G110" s="161" t="s">
        <v>1307</v>
      </c>
      <c r="H110" s="53">
        <v>3.0</v>
      </c>
      <c r="I110" s="28" t="s">
        <v>335</v>
      </c>
      <c r="J110" s="30" t="s">
        <v>454</v>
      </c>
      <c r="K110" s="30" t="str">
        <f t="shared" si="3"/>
        <v>No limit</v>
      </c>
      <c r="L110" s="308">
        <v>12.0</v>
      </c>
      <c r="M110" s="283"/>
      <c r="N110" s="283"/>
      <c r="O110" s="283"/>
      <c r="P110" s="250"/>
    </row>
    <row r="111">
      <c r="A111" s="35" t="s">
        <v>105</v>
      </c>
      <c r="B111" s="91" t="s">
        <v>106</v>
      </c>
      <c r="C111" s="101" t="s">
        <v>26</v>
      </c>
      <c r="D111" s="79" t="s">
        <v>622</v>
      </c>
      <c r="E111" s="309"/>
      <c r="F111" s="303"/>
      <c r="G111" s="303" t="s">
        <v>624</v>
      </c>
      <c r="H111" s="300">
        <v>6.0</v>
      </c>
      <c r="I111" s="28" t="s">
        <v>335</v>
      </c>
      <c r="J111" s="30" t="s">
        <v>454</v>
      </c>
      <c r="K111" s="30" t="str">
        <f t="shared" si="3"/>
        <v>No limit</v>
      </c>
      <c r="L111" s="308">
        <v>9.0</v>
      </c>
      <c r="M111" s="283"/>
      <c r="N111" s="283"/>
      <c r="O111" s="283"/>
      <c r="P111" s="250"/>
    </row>
    <row r="112">
      <c r="A112" s="35" t="s">
        <v>105</v>
      </c>
      <c r="B112" s="91" t="s">
        <v>106</v>
      </c>
      <c r="C112" s="156" t="s">
        <v>40</v>
      </c>
      <c r="D112" s="79" t="s">
        <v>1308</v>
      </c>
      <c r="E112" s="217"/>
      <c r="F112" s="226"/>
      <c r="G112" s="226" t="s">
        <v>629</v>
      </c>
      <c r="H112" s="310">
        <v>3.0</v>
      </c>
      <c r="I112" s="28" t="s">
        <v>420</v>
      </c>
      <c r="J112" s="30" t="s">
        <v>454</v>
      </c>
      <c r="K112" s="30" t="str">
        <f t="shared" si="3"/>
        <v>No limit</v>
      </c>
      <c r="L112" s="290">
        <v>0.0</v>
      </c>
      <c r="M112" s="230"/>
      <c r="N112" s="230"/>
      <c r="O112" s="230"/>
      <c r="P112" s="110"/>
    </row>
    <row r="113">
      <c r="A113" s="35" t="s">
        <v>105</v>
      </c>
      <c r="B113" s="91" t="s">
        <v>106</v>
      </c>
      <c r="C113" s="156" t="s">
        <v>40</v>
      </c>
      <c r="D113" s="79" t="s">
        <v>1309</v>
      </c>
      <c r="E113" s="217"/>
      <c r="F113" s="226"/>
      <c r="G113" s="226" t="s">
        <v>640</v>
      </c>
      <c r="H113" s="310">
        <v>3.0</v>
      </c>
      <c r="I113" s="28" t="s">
        <v>420</v>
      </c>
      <c r="J113" s="30" t="s">
        <v>454</v>
      </c>
      <c r="K113" s="30" t="str">
        <f t="shared" si="3"/>
        <v>No limit</v>
      </c>
      <c r="L113" s="290">
        <v>0.0</v>
      </c>
      <c r="M113" s="230"/>
      <c r="N113" s="230"/>
      <c r="O113" s="230"/>
      <c r="P113" s="110"/>
    </row>
    <row r="114">
      <c r="A114" s="35" t="s">
        <v>105</v>
      </c>
      <c r="B114" s="91" t="s">
        <v>106</v>
      </c>
      <c r="C114" s="156" t="s">
        <v>40</v>
      </c>
      <c r="D114" s="79" t="s">
        <v>1310</v>
      </c>
      <c r="E114" s="217"/>
      <c r="F114" s="226"/>
      <c r="G114" s="226" t="s">
        <v>1311</v>
      </c>
      <c r="H114" s="310">
        <v>3.0</v>
      </c>
      <c r="I114" s="28" t="s">
        <v>420</v>
      </c>
      <c r="J114" s="30" t="s">
        <v>454</v>
      </c>
      <c r="K114" s="30" t="str">
        <f t="shared" si="3"/>
        <v>No limit</v>
      </c>
      <c r="L114" s="290">
        <v>0.0</v>
      </c>
      <c r="M114" s="230"/>
      <c r="N114" s="230"/>
      <c r="O114" s="230"/>
      <c r="P114" s="110"/>
    </row>
    <row r="115">
      <c r="A115" s="35" t="s">
        <v>105</v>
      </c>
      <c r="B115" s="91" t="s">
        <v>106</v>
      </c>
      <c r="C115" s="156" t="s">
        <v>40</v>
      </c>
      <c r="D115" s="79" t="s">
        <v>1312</v>
      </c>
      <c r="E115" s="217"/>
      <c r="F115" s="226"/>
      <c r="G115" s="226" t="s">
        <v>638</v>
      </c>
      <c r="H115" s="310">
        <v>3.0</v>
      </c>
      <c r="I115" s="28" t="s">
        <v>420</v>
      </c>
      <c r="J115" s="30" t="s">
        <v>454</v>
      </c>
      <c r="K115" s="30" t="str">
        <f t="shared" si="3"/>
        <v>No limit</v>
      </c>
      <c r="L115" s="290">
        <v>0.0</v>
      </c>
      <c r="M115" s="230"/>
      <c r="N115" s="230"/>
      <c r="O115" s="230"/>
      <c r="P115" s="110"/>
    </row>
    <row r="116">
      <c r="A116" s="35" t="s">
        <v>105</v>
      </c>
      <c r="B116" s="91" t="s">
        <v>106</v>
      </c>
      <c r="C116" s="156" t="s">
        <v>40</v>
      </c>
      <c r="D116" s="79" t="s">
        <v>1313</v>
      </c>
      <c r="E116" s="217"/>
      <c r="F116" s="226"/>
      <c r="G116" s="226" t="s">
        <v>129</v>
      </c>
      <c r="H116" s="310">
        <v>3.0</v>
      </c>
      <c r="I116" s="28" t="s">
        <v>420</v>
      </c>
      <c r="J116" s="30" t="s">
        <v>454</v>
      </c>
      <c r="K116" s="30" t="str">
        <f t="shared" si="3"/>
        <v>No limit</v>
      </c>
      <c r="L116" s="290">
        <v>0.0</v>
      </c>
      <c r="M116" s="230"/>
      <c r="N116" s="230"/>
      <c r="O116" s="230"/>
      <c r="P116" s="110"/>
    </row>
    <row r="117">
      <c r="A117" s="219"/>
      <c r="B117" s="219" t="s">
        <v>49</v>
      </c>
      <c r="C117" s="249"/>
      <c r="D117" s="220"/>
      <c r="E117" s="220"/>
      <c r="F117" s="221"/>
      <c r="G117" s="221"/>
      <c r="H117" s="220"/>
      <c r="I117" s="293"/>
      <c r="J117" s="223"/>
      <c r="K117" s="30" t="str">
        <f t="shared" si="3"/>
        <v>No limit</v>
      </c>
      <c r="L117" s="311"/>
      <c r="M117" s="312"/>
      <c r="N117" s="312"/>
      <c r="O117" s="312"/>
      <c r="P117" s="258"/>
    </row>
    <row r="118">
      <c r="A118" s="35" t="s">
        <v>49</v>
      </c>
      <c r="B118" s="91" t="s">
        <v>50</v>
      </c>
      <c r="C118" s="101" t="s">
        <v>26</v>
      </c>
      <c r="D118" s="79" t="s">
        <v>1120</v>
      </c>
      <c r="E118" s="217"/>
      <c r="F118" s="94"/>
      <c r="G118" s="182" t="s">
        <v>1314</v>
      </c>
      <c r="H118" s="300">
        <v>6.0</v>
      </c>
      <c r="I118" s="28" t="s">
        <v>166</v>
      </c>
      <c r="J118" s="313" t="s">
        <v>1315</v>
      </c>
      <c r="K118" s="30">
        <f t="shared" si="3"/>
        <v>-14</v>
      </c>
      <c r="L118" s="285">
        <v>19.0</v>
      </c>
      <c r="M118" s="312"/>
      <c r="N118" s="312"/>
      <c r="O118" s="312"/>
      <c r="P118" s="252">
        <v>18.0</v>
      </c>
    </row>
    <row r="119">
      <c r="A119" s="35" t="s">
        <v>49</v>
      </c>
      <c r="B119" s="91" t="s">
        <v>50</v>
      </c>
      <c r="C119" s="101" t="s">
        <v>26</v>
      </c>
      <c r="D119" s="79" t="s">
        <v>1123</v>
      </c>
      <c r="E119" s="217"/>
      <c r="F119" s="94"/>
      <c r="G119" s="94" t="s">
        <v>666</v>
      </c>
      <c r="H119" s="300">
        <v>9.0</v>
      </c>
      <c r="I119" s="28" t="s">
        <v>335</v>
      </c>
      <c r="J119" s="40" t="s">
        <v>29</v>
      </c>
      <c r="K119" s="30">
        <f t="shared" si="3"/>
        <v>-28</v>
      </c>
      <c r="L119" s="285">
        <v>35.0</v>
      </c>
      <c r="M119" s="312"/>
      <c r="N119" s="312"/>
      <c r="O119" s="312"/>
      <c r="P119" s="252">
        <v>35.0</v>
      </c>
    </row>
    <row r="120">
      <c r="A120" s="35" t="s">
        <v>49</v>
      </c>
      <c r="B120" s="91" t="s">
        <v>50</v>
      </c>
      <c r="C120" s="101" t="s">
        <v>26</v>
      </c>
      <c r="D120" s="79" t="s">
        <v>1125</v>
      </c>
      <c r="E120" s="314"/>
      <c r="F120" s="94"/>
      <c r="G120" s="315" t="s">
        <v>1316</v>
      </c>
      <c r="H120" s="300">
        <v>6.0</v>
      </c>
      <c r="I120" s="28" t="s">
        <v>166</v>
      </c>
      <c r="J120" s="316" t="s">
        <v>1317</v>
      </c>
      <c r="K120" s="30">
        <f t="shared" si="3"/>
        <v>-14</v>
      </c>
      <c r="L120" s="285">
        <v>14.0</v>
      </c>
      <c r="M120" s="312"/>
      <c r="N120" s="312"/>
      <c r="O120" s="312"/>
      <c r="P120" s="252">
        <v>15.0</v>
      </c>
    </row>
    <row r="121">
      <c r="A121" s="35" t="s">
        <v>49</v>
      </c>
      <c r="B121" s="91" t="s">
        <v>50</v>
      </c>
      <c r="C121" s="101" t="s">
        <v>26</v>
      </c>
      <c r="D121" s="79" t="s">
        <v>1128</v>
      </c>
      <c r="E121" s="217"/>
      <c r="F121" s="94"/>
      <c r="G121" s="182" t="s">
        <v>1318</v>
      </c>
      <c r="H121" s="53">
        <v>4.5</v>
      </c>
      <c r="I121" s="28" t="s">
        <v>166</v>
      </c>
      <c r="J121" s="313" t="s">
        <v>1319</v>
      </c>
      <c r="K121" s="30">
        <f t="shared" si="3"/>
        <v>-13</v>
      </c>
      <c r="L121" s="285">
        <v>18.0</v>
      </c>
      <c r="M121" s="312"/>
      <c r="N121" s="312"/>
      <c r="O121" s="312"/>
      <c r="P121" s="252">
        <v>18.0</v>
      </c>
    </row>
    <row r="122">
      <c r="A122" s="35" t="s">
        <v>49</v>
      </c>
      <c r="B122" s="91" t="s">
        <v>50</v>
      </c>
      <c r="C122" s="101" t="s">
        <v>26</v>
      </c>
      <c r="D122" s="79" t="s">
        <v>1132</v>
      </c>
      <c r="E122" s="217"/>
      <c r="F122" s="94"/>
      <c r="G122" s="182" t="s">
        <v>66</v>
      </c>
      <c r="H122" s="300">
        <v>6.0</v>
      </c>
      <c r="I122" s="28" t="s">
        <v>166</v>
      </c>
      <c r="J122" s="313" t="s">
        <v>1320</v>
      </c>
      <c r="K122" s="30">
        <f t="shared" si="3"/>
        <v>-13</v>
      </c>
      <c r="L122" s="311"/>
      <c r="M122" s="312"/>
      <c r="N122" s="312"/>
      <c r="O122" s="312"/>
      <c r="P122" s="252">
        <v>18.0</v>
      </c>
    </row>
    <row r="123">
      <c r="A123" s="35" t="s">
        <v>49</v>
      </c>
      <c r="B123" s="91" t="s">
        <v>50</v>
      </c>
      <c r="C123" s="101" t="s">
        <v>26</v>
      </c>
      <c r="D123" s="79" t="s">
        <v>669</v>
      </c>
      <c r="E123" s="217"/>
      <c r="F123" s="94" t="s">
        <v>1321</v>
      </c>
      <c r="G123" s="226" t="s">
        <v>671</v>
      </c>
      <c r="H123" s="300">
        <v>6.0</v>
      </c>
      <c r="I123" s="28" t="s">
        <v>420</v>
      </c>
      <c r="J123" s="40" t="s">
        <v>29</v>
      </c>
      <c r="K123" s="30">
        <f t="shared" si="3"/>
        <v>-37</v>
      </c>
      <c r="L123" s="311"/>
      <c r="M123" s="312"/>
      <c r="N123" s="312"/>
      <c r="O123" s="312"/>
      <c r="P123" s="252">
        <v>0.0</v>
      </c>
    </row>
    <row r="124">
      <c r="A124" s="35" t="s">
        <v>49</v>
      </c>
      <c r="B124" s="91" t="s">
        <v>50</v>
      </c>
      <c r="C124" s="101" t="s">
        <v>26</v>
      </c>
      <c r="D124" s="79" t="s">
        <v>1322</v>
      </c>
      <c r="E124" s="217"/>
      <c r="F124" s="94"/>
      <c r="G124" s="315" t="s">
        <v>62</v>
      </c>
      <c r="H124" s="300">
        <v>6.0</v>
      </c>
      <c r="I124" s="28" t="s">
        <v>166</v>
      </c>
      <c r="J124" s="313" t="s">
        <v>1323</v>
      </c>
      <c r="K124" s="30"/>
      <c r="L124" s="311"/>
      <c r="M124" s="312"/>
      <c r="N124" s="312"/>
      <c r="O124" s="312"/>
      <c r="P124" s="252">
        <v>40.0</v>
      </c>
    </row>
    <row r="125">
      <c r="A125" s="35" t="s">
        <v>49</v>
      </c>
      <c r="B125" s="91" t="s">
        <v>50</v>
      </c>
      <c r="C125" s="101" t="s">
        <v>26</v>
      </c>
      <c r="D125" s="79" t="s">
        <v>1136</v>
      </c>
      <c r="E125" s="217"/>
      <c r="F125" s="94"/>
      <c r="G125" s="182" t="s">
        <v>1324</v>
      </c>
      <c r="H125" s="53">
        <v>4.5</v>
      </c>
      <c r="I125" s="28" t="s">
        <v>166</v>
      </c>
      <c r="J125" s="313" t="s">
        <v>1325</v>
      </c>
      <c r="K125" s="30">
        <f t="shared" ref="K125:K128" si="4">IF(ISNA(VLOOKUP(D125,M:O,3,FALSE)),"No limit", VLOOKUP(D125,M:O,3,FALSE))</f>
        <v>-19</v>
      </c>
      <c r="L125" s="311"/>
      <c r="M125" s="312"/>
      <c r="N125" s="312"/>
      <c r="O125" s="312"/>
      <c r="P125" s="252">
        <v>21.0</v>
      </c>
    </row>
    <row r="126">
      <c r="A126" s="35" t="s">
        <v>49</v>
      </c>
      <c r="B126" s="91" t="s">
        <v>50</v>
      </c>
      <c r="C126" s="101" t="s">
        <v>26</v>
      </c>
      <c r="D126" s="79" t="s">
        <v>1138</v>
      </c>
      <c r="E126" s="217"/>
      <c r="F126" s="94"/>
      <c r="G126" s="182" t="s">
        <v>668</v>
      </c>
      <c r="H126" s="300">
        <v>3.0</v>
      </c>
      <c r="I126" s="28" t="s">
        <v>166</v>
      </c>
      <c r="J126" s="313" t="s">
        <v>1326</v>
      </c>
      <c r="K126" s="30">
        <f t="shared" si="4"/>
        <v>-7</v>
      </c>
      <c r="L126" s="311"/>
      <c r="M126" s="312"/>
      <c r="N126" s="312"/>
      <c r="O126" s="312"/>
      <c r="P126" s="252">
        <v>10.0</v>
      </c>
    </row>
    <row r="127">
      <c r="A127" s="35" t="s">
        <v>49</v>
      </c>
      <c r="B127" s="91" t="s">
        <v>50</v>
      </c>
      <c r="C127" s="101" t="s">
        <v>26</v>
      </c>
      <c r="D127" s="79" t="s">
        <v>961</v>
      </c>
      <c r="E127" s="268" t="s">
        <v>672</v>
      </c>
      <c r="F127" s="94" t="s">
        <v>1327</v>
      </c>
      <c r="G127" s="94" t="s">
        <v>962</v>
      </c>
      <c r="H127" s="53">
        <v>4.0</v>
      </c>
      <c r="I127" s="28" t="s">
        <v>335</v>
      </c>
      <c r="J127" s="40" t="s">
        <v>29</v>
      </c>
      <c r="K127" s="30">
        <f t="shared" si="4"/>
        <v>-5</v>
      </c>
      <c r="L127" s="311"/>
      <c r="M127" s="312"/>
      <c r="N127" s="312"/>
      <c r="O127" s="312"/>
      <c r="P127" s="317">
        <v>8.0</v>
      </c>
    </row>
    <row r="128">
      <c r="A128" s="35" t="s">
        <v>49</v>
      </c>
      <c r="B128" s="91" t="s">
        <v>50</v>
      </c>
      <c r="C128" s="101" t="s">
        <v>26</v>
      </c>
      <c r="D128" s="79" t="s">
        <v>1142</v>
      </c>
      <c r="E128" s="217"/>
      <c r="F128" s="94" t="s">
        <v>1328</v>
      </c>
      <c r="G128" s="226" t="s">
        <v>1329</v>
      </c>
      <c r="H128" s="300">
        <v>3.0</v>
      </c>
      <c r="I128" s="28" t="s">
        <v>420</v>
      </c>
      <c r="J128" s="40" t="s">
        <v>29</v>
      </c>
      <c r="K128" s="30">
        <f t="shared" si="4"/>
        <v>-5</v>
      </c>
      <c r="L128" s="311"/>
      <c r="M128" s="312"/>
      <c r="N128" s="312"/>
      <c r="O128" s="312"/>
      <c r="P128" s="258"/>
    </row>
    <row r="129">
      <c r="A129" s="35" t="s">
        <v>49</v>
      </c>
      <c r="B129" s="91" t="s">
        <v>50</v>
      </c>
      <c r="C129" s="101" t="s">
        <v>26</v>
      </c>
      <c r="D129" s="42"/>
      <c r="E129" s="268" t="s">
        <v>1330</v>
      </c>
      <c r="F129" s="94"/>
      <c r="G129" s="94" t="s">
        <v>1331</v>
      </c>
      <c r="H129" s="53">
        <v>3.0</v>
      </c>
      <c r="I129" s="28" t="s">
        <v>335</v>
      </c>
      <c r="J129" s="40" t="s">
        <v>29</v>
      </c>
      <c r="K129" s="30"/>
      <c r="L129" s="311"/>
      <c r="M129" s="312"/>
      <c r="N129" s="312"/>
      <c r="O129" s="312"/>
      <c r="P129" s="252">
        <v>8.0</v>
      </c>
    </row>
    <row r="130">
      <c r="A130" s="35" t="s">
        <v>49</v>
      </c>
      <c r="B130" s="91" t="s">
        <v>50</v>
      </c>
      <c r="C130" s="101" t="s">
        <v>26</v>
      </c>
      <c r="D130" s="79" t="s">
        <v>1146</v>
      </c>
      <c r="E130" s="217"/>
      <c r="F130" s="94"/>
      <c r="G130" s="182" t="s">
        <v>1332</v>
      </c>
      <c r="H130" s="53">
        <v>1.5</v>
      </c>
      <c r="I130" s="28" t="s">
        <v>166</v>
      </c>
      <c r="J130" s="40" t="s">
        <v>29</v>
      </c>
      <c r="K130" s="30">
        <f t="shared" ref="K130:K144" si="5">IF(ISNA(VLOOKUP(D130,M:O,3,FALSE)),"No limit", VLOOKUP(D130,M:O,3,FALSE))</f>
        <v>1</v>
      </c>
      <c r="L130" s="311"/>
      <c r="M130" s="312"/>
      <c r="N130" s="312"/>
      <c r="O130" s="312"/>
      <c r="P130" s="252">
        <v>4.0</v>
      </c>
    </row>
    <row r="131">
      <c r="A131" s="35" t="s">
        <v>49</v>
      </c>
      <c r="B131" s="91" t="s">
        <v>50</v>
      </c>
      <c r="C131" s="156" t="s">
        <v>40</v>
      </c>
      <c r="D131" s="318" t="s">
        <v>1150</v>
      </c>
      <c r="E131" s="160"/>
      <c r="F131" s="319"/>
      <c r="G131" s="320" t="s">
        <v>1333</v>
      </c>
      <c r="H131" s="300">
        <v>3.0</v>
      </c>
      <c r="I131" s="28" t="s">
        <v>420</v>
      </c>
      <c r="J131" s="40" t="s">
        <v>29</v>
      </c>
      <c r="K131" s="30">
        <f t="shared" si="5"/>
        <v>0</v>
      </c>
      <c r="L131" s="311"/>
      <c r="M131" s="312"/>
      <c r="N131" s="312"/>
      <c r="O131" s="312"/>
      <c r="P131" s="258"/>
    </row>
    <row r="132">
      <c r="A132" s="35" t="s">
        <v>49</v>
      </c>
      <c r="B132" s="91" t="s">
        <v>50</v>
      </c>
      <c r="C132" s="156" t="s">
        <v>40</v>
      </c>
      <c r="D132" s="318" t="s">
        <v>1154</v>
      </c>
      <c r="E132" s="160"/>
      <c r="F132" s="319"/>
      <c r="G132" s="319" t="s">
        <v>1334</v>
      </c>
      <c r="H132" s="300">
        <v>6.0</v>
      </c>
      <c r="I132" s="28" t="s">
        <v>335</v>
      </c>
      <c r="J132" s="40" t="s">
        <v>29</v>
      </c>
      <c r="K132" s="30">
        <f t="shared" si="5"/>
        <v>-1</v>
      </c>
      <c r="L132" s="311"/>
      <c r="M132" s="312"/>
      <c r="N132" s="312"/>
      <c r="O132" s="312"/>
      <c r="P132" s="252">
        <v>9.0</v>
      </c>
    </row>
    <row r="133">
      <c r="A133" s="35" t="s">
        <v>49</v>
      </c>
      <c r="B133" s="91" t="s">
        <v>50</v>
      </c>
      <c r="C133" s="156" t="s">
        <v>40</v>
      </c>
      <c r="D133" s="318" t="s">
        <v>1157</v>
      </c>
      <c r="E133" s="160"/>
      <c r="F133" s="319"/>
      <c r="G133" s="319" t="s">
        <v>1335</v>
      </c>
      <c r="H133" s="300">
        <v>6.0</v>
      </c>
      <c r="I133" s="28" t="s">
        <v>335</v>
      </c>
      <c r="J133" s="40" t="s">
        <v>29</v>
      </c>
      <c r="K133" s="30">
        <f t="shared" si="5"/>
        <v>-5</v>
      </c>
      <c r="L133" s="311"/>
      <c r="M133" s="312"/>
      <c r="N133" s="312"/>
      <c r="O133" s="312"/>
      <c r="P133" s="252">
        <v>10.0</v>
      </c>
    </row>
    <row r="134">
      <c r="A134" s="35" t="s">
        <v>49</v>
      </c>
      <c r="B134" s="91" t="s">
        <v>50</v>
      </c>
      <c r="C134" s="156" t="s">
        <v>40</v>
      </c>
      <c r="D134" s="318" t="s">
        <v>1159</v>
      </c>
      <c r="E134" s="268" t="s">
        <v>75</v>
      </c>
      <c r="F134" s="319"/>
      <c r="G134" s="319" t="s">
        <v>76</v>
      </c>
      <c r="H134" s="300">
        <v>6.0</v>
      </c>
      <c r="I134" s="28" t="s">
        <v>335</v>
      </c>
      <c r="J134" s="40" t="s">
        <v>29</v>
      </c>
      <c r="K134" s="30">
        <f t="shared" si="5"/>
        <v>-11</v>
      </c>
      <c r="L134" s="294"/>
      <c r="M134" s="230"/>
      <c r="N134" s="230"/>
      <c r="O134" s="230"/>
      <c r="P134" s="7">
        <v>22.0</v>
      </c>
    </row>
    <row r="135">
      <c r="A135" s="35" t="s">
        <v>49</v>
      </c>
      <c r="B135" s="91" t="s">
        <v>50</v>
      </c>
      <c r="C135" s="156" t="s">
        <v>40</v>
      </c>
      <c r="D135" s="318" t="s">
        <v>1162</v>
      </c>
      <c r="E135" s="160"/>
      <c r="F135" s="319"/>
      <c r="G135" s="321" t="s">
        <v>80</v>
      </c>
      <c r="H135" s="300">
        <v>6.0</v>
      </c>
      <c r="I135" s="28" t="s">
        <v>166</v>
      </c>
      <c r="J135" s="40" t="s">
        <v>29</v>
      </c>
      <c r="K135" s="30">
        <f t="shared" si="5"/>
        <v>-9</v>
      </c>
      <c r="L135" s="294"/>
      <c r="M135" s="230"/>
      <c r="N135" s="230"/>
      <c r="O135" s="230"/>
      <c r="P135" s="7">
        <v>16.0</v>
      </c>
    </row>
    <row r="136">
      <c r="A136" s="35" t="s">
        <v>49</v>
      </c>
      <c r="B136" s="91" t="s">
        <v>50</v>
      </c>
      <c r="C136" s="156" t="s">
        <v>40</v>
      </c>
      <c r="D136" s="318" t="s">
        <v>1165</v>
      </c>
      <c r="E136" s="268" t="s">
        <v>1336</v>
      </c>
      <c r="F136" s="319"/>
      <c r="G136" s="319" t="s">
        <v>685</v>
      </c>
      <c r="H136" s="300">
        <v>3.0</v>
      </c>
      <c r="I136" s="28" t="s">
        <v>335</v>
      </c>
      <c r="J136" s="40" t="s">
        <v>29</v>
      </c>
      <c r="K136" s="30">
        <f t="shared" si="5"/>
        <v>-4</v>
      </c>
      <c r="L136" s="294"/>
      <c r="M136" s="230"/>
      <c r="N136" s="230"/>
      <c r="O136" s="230"/>
      <c r="P136" s="7">
        <v>7.0</v>
      </c>
    </row>
    <row r="137">
      <c r="A137" s="35" t="s">
        <v>49</v>
      </c>
      <c r="B137" s="91" t="s">
        <v>50</v>
      </c>
      <c r="C137" s="156" t="s">
        <v>40</v>
      </c>
      <c r="D137" s="318" t="s">
        <v>1168</v>
      </c>
      <c r="E137" s="268" t="s">
        <v>682</v>
      </c>
      <c r="F137" s="319"/>
      <c r="G137" s="319" t="s">
        <v>683</v>
      </c>
      <c r="H137" s="53">
        <v>4.0</v>
      </c>
      <c r="I137" s="28" t="s">
        <v>335</v>
      </c>
      <c r="J137" s="40" t="s">
        <v>29</v>
      </c>
      <c r="K137" s="30">
        <f t="shared" si="5"/>
        <v>-4</v>
      </c>
      <c r="L137" s="294"/>
      <c r="M137" s="230"/>
      <c r="N137" s="230"/>
      <c r="O137" s="230"/>
      <c r="P137" s="7">
        <v>11.0</v>
      </c>
    </row>
    <row r="138">
      <c r="A138" s="35" t="s">
        <v>49</v>
      </c>
      <c r="B138" s="91" t="s">
        <v>50</v>
      </c>
      <c r="C138" s="156" t="s">
        <v>40</v>
      </c>
      <c r="D138" s="318" t="s">
        <v>1170</v>
      </c>
      <c r="E138" s="322"/>
      <c r="F138" s="319"/>
      <c r="G138" s="319" t="s">
        <v>687</v>
      </c>
      <c r="H138" s="300">
        <v>3.0</v>
      </c>
      <c r="I138" s="28" t="s">
        <v>335</v>
      </c>
      <c r="J138" s="40" t="s">
        <v>29</v>
      </c>
      <c r="K138" s="30">
        <f t="shared" si="5"/>
        <v>4</v>
      </c>
      <c r="L138" s="294"/>
      <c r="M138" s="230"/>
      <c r="N138" s="230"/>
      <c r="O138" s="230"/>
      <c r="P138" s="7">
        <v>1.0</v>
      </c>
    </row>
    <row r="139">
      <c r="A139" s="35" t="s">
        <v>49</v>
      </c>
      <c r="B139" s="91" t="s">
        <v>50</v>
      </c>
      <c r="C139" s="156" t="s">
        <v>40</v>
      </c>
      <c r="D139" s="318" t="s">
        <v>1172</v>
      </c>
      <c r="E139" s="224"/>
      <c r="F139" s="319"/>
      <c r="G139" s="319" t="s">
        <v>689</v>
      </c>
      <c r="H139" s="300">
        <v>3.0</v>
      </c>
      <c r="I139" s="28" t="s">
        <v>335</v>
      </c>
      <c r="J139" s="40" t="s">
        <v>29</v>
      </c>
      <c r="K139" s="30">
        <f t="shared" si="5"/>
        <v>2</v>
      </c>
      <c r="L139" s="294"/>
      <c r="M139" s="230"/>
      <c r="N139" s="230"/>
      <c r="O139" s="230"/>
      <c r="P139" s="7">
        <v>2.0</v>
      </c>
    </row>
    <row r="140">
      <c r="A140" s="35" t="s">
        <v>49</v>
      </c>
      <c r="B140" s="91" t="s">
        <v>50</v>
      </c>
      <c r="C140" s="156" t="s">
        <v>40</v>
      </c>
      <c r="D140" s="318" t="s">
        <v>1175</v>
      </c>
      <c r="E140" s="268" t="s">
        <v>690</v>
      </c>
      <c r="F140" s="319"/>
      <c r="G140" s="319" t="s">
        <v>691</v>
      </c>
      <c r="H140" s="284">
        <v>5.0</v>
      </c>
      <c r="I140" s="28" t="s">
        <v>335</v>
      </c>
      <c r="J140" s="40" t="s">
        <v>29</v>
      </c>
      <c r="K140" s="30">
        <f t="shared" si="5"/>
        <v>2</v>
      </c>
      <c r="L140" s="294"/>
      <c r="M140" s="230"/>
      <c r="N140" s="230"/>
      <c r="O140" s="230"/>
      <c r="P140" s="7">
        <v>4.0</v>
      </c>
    </row>
    <row r="141">
      <c r="A141" s="35" t="s">
        <v>49</v>
      </c>
      <c r="B141" s="91" t="s">
        <v>50</v>
      </c>
      <c r="C141" s="156" t="s">
        <v>40</v>
      </c>
      <c r="D141" s="318" t="s">
        <v>1177</v>
      </c>
      <c r="E141" s="268" t="s">
        <v>692</v>
      </c>
      <c r="F141" s="319"/>
      <c r="G141" s="319" t="s">
        <v>694</v>
      </c>
      <c r="H141" s="53">
        <v>5.0</v>
      </c>
      <c r="I141" s="28" t="s">
        <v>335</v>
      </c>
      <c r="J141" s="40" t="s">
        <v>29</v>
      </c>
      <c r="K141" s="30">
        <f t="shared" si="5"/>
        <v>4</v>
      </c>
      <c r="L141" s="294"/>
      <c r="M141" s="230"/>
      <c r="N141" s="230"/>
      <c r="O141" s="230"/>
      <c r="P141" s="7">
        <v>2.0</v>
      </c>
    </row>
    <row r="142">
      <c r="A142" s="35" t="s">
        <v>49</v>
      </c>
      <c r="B142" s="91" t="s">
        <v>50</v>
      </c>
      <c r="C142" s="156" t="s">
        <v>40</v>
      </c>
      <c r="D142" s="318" t="s">
        <v>1179</v>
      </c>
      <c r="E142" s="268" t="s">
        <v>695</v>
      </c>
      <c r="F142" s="319"/>
      <c r="G142" s="319" t="s">
        <v>696</v>
      </c>
      <c r="H142" s="300">
        <v>3.0</v>
      </c>
      <c r="I142" s="28" t="s">
        <v>335</v>
      </c>
      <c r="J142" s="40" t="s">
        <v>29</v>
      </c>
      <c r="K142" s="30">
        <f t="shared" si="5"/>
        <v>1</v>
      </c>
      <c r="L142" s="294"/>
      <c r="M142" s="230"/>
      <c r="N142" s="230"/>
      <c r="O142" s="230"/>
      <c r="P142" s="7">
        <v>7.0</v>
      </c>
    </row>
    <row r="143">
      <c r="A143" s="35" t="s">
        <v>49</v>
      </c>
      <c r="B143" s="91" t="s">
        <v>50</v>
      </c>
      <c r="C143" s="156" t="s">
        <v>40</v>
      </c>
      <c r="D143" s="79" t="s">
        <v>1183</v>
      </c>
      <c r="E143" s="160"/>
      <c r="F143" s="319"/>
      <c r="G143" s="320" t="s">
        <v>1337</v>
      </c>
      <c r="H143" s="300">
        <v>4.5</v>
      </c>
      <c r="I143" s="28" t="s">
        <v>420</v>
      </c>
      <c r="J143" s="40" t="s">
        <v>29</v>
      </c>
      <c r="K143" s="30">
        <f t="shared" si="5"/>
        <v>0</v>
      </c>
      <c r="L143" s="294"/>
      <c r="M143" s="230"/>
      <c r="N143" s="230"/>
      <c r="O143" s="230"/>
      <c r="P143" s="7">
        <v>4.0</v>
      </c>
    </row>
    <row r="144">
      <c r="A144" s="35" t="s">
        <v>49</v>
      </c>
      <c r="B144" s="91" t="s">
        <v>50</v>
      </c>
      <c r="C144" s="156" t="s">
        <v>40</v>
      </c>
      <c r="D144" s="318" t="s">
        <v>1186</v>
      </c>
      <c r="E144" s="160"/>
      <c r="F144" s="323" t="s">
        <v>1338</v>
      </c>
      <c r="G144" s="320" t="s">
        <v>1339</v>
      </c>
      <c r="H144" s="300">
        <v>6.0</v>
      </c>
      <c r="I144" s="28" t="s">
        <v>420</v>
      </c>
      <c r="J144" s="40" t="s">
        <v>29</v>
      </c>
      <c r="K144" s="30">
        <f t="shared" si="5"/>
        <v>-5</v>
      </c>
      <c r="L144" s="294"/>
      <c r="M144" s="230"/>
      <c r="N144" s="230"/>
      <c r="O144" s="230"/>
      <c r="P144" s="7" t="s">
        <v>1340</v>
      </c>
    </row>
    <row r="145">
      <c r="A145" s="35" t="s">
        <v>49</v>
      </c>
      <c r="B145" s="91" t="s">
        <v>50</v>
      </c>
      <c r="C145" s="156" t="s">
        <v>40</v>
      </c>
      <c r="D145" s="319"/>
      <c r="E145" s="268" t="s">
        <v>1341</v>
      </c>
      <c r="F145" s="319"/>
      <c r="G145" s="319" t="s">
        <v>1342</v>
      </c>
      <c r="H145" s="53">
        <v>5.0</v>
      </c>
      <c r="I145" s="28" t="s">
        <v>149</v>
      </c>
      <c r="J145" s="40"/>
      <c r="K145" s="30"/>
      <c r="L145" s="294"/>
      <c r="M145" s="230"/>
      <c r="N145" s="230"/>
      <c r="O145" s="230"/>
      <c r="P145" s="7">
        <v>0.0</v>
      </c>
    </row>
    <row r="146">
      <c r="A146" s="35" t="s">
        <v>49</v>
      </c>
      <c r="B146" s="91" t="s">
        <v>50</v>
      </c>
      <c r="C146" s="156" t="s">
        <v>40</v>
      </c>
      <c r="D146" s="318" t="s">
        <v>1190</v>
      </c>
      <c r="E146" s="160"/>
      <c r="F146" s="319"/>
      <c r="G146" s="320" t="s">
        <v>1343</v>
      </c>
      <c r="H146" s="300">
        <v>9.0</v>
      </c>
      <c r="I146" s="28" t="s">
        <v>420</v>
      </c>
      <c r="J146" s="40" t="s">
        <v>29</v>
      </c>
      <c r="K146" s="30">
        <f t="shared" ref="K146:K170" si="6">IF(ISNA(VLOOKUP(D146,M:O,3,FALSE)),"No limit", VLOOKUP(D146,M:O,3,FALSE))</f>
        <v>3</v>
      </c>
      <c r="L146" s="294"/>
      <c r="M146" s="230"/>
      <c r="N146" s="230"/>
      <c r="O146" s="230"/>
      <c r="P146" s="7">
        <v>1.0</v>
      </c>
    </row>
    <row r="147">
      <c r="A147" s="35" t="s">
        <v>49</v>
      </c>
      <c r="B147" s="91" t="s">
        <v>50</v>
      </c>
      <c r="C147" s="156" t="s">
        <v>40</v>
      </c>
      <c r="D147" s="318" t="s">
        <v>1193</v>
      </c>
      <c r="E147" s="268" t="s">
        <v>87</v>
      </c>
      <c r="F147" s="319"/>
      <c r="G147" s="319" t="s">
        <v>1344</v>
      </c>
      <c r="H147" s="300">
        <v>6.0</v>
      </c>
      <c r="I147" s="28" t="s">
        <v>335</v>
      </c>
      <c r="J147" s="40" t="s">
        <v>29</v>
      </c>
      <c r="K147" s="30">
        <f t="shared" si="6"/>
        <v>-12</v>
      </c>
      <c r="L147" s="294"/>
      <c r="M147" s="230"/>
      <c r="N147" s="230"/>
      <c r="O147" s="230"/>
      <c r="P147" s="7">
        <v>25.0</v>
      </c>
    </row>
    <row r="148">
      <c r="A148" s="35" t="s">
        <v>49</v>
      </c>
      <c r="B148" s="91" t="s">
        <v>50</v>
      </c>
      <c r="C148" s="156" t="s">
        <v>40</v>
      </c>
      <c r="D148" s="318" t="s">
        <v>1197</v>
      </c>
      <c r="E148" s="268" t="s">
        <v>83</v>
      </c>
      <c r="F148" s="319"/>
      <c r="G148" s="319" t="s">
        <v>84</v>
      </c>
      <c r="H148" s="300">
        <v>6.0</v>
      </c>
      <c r="I148" s="28" t="s">
        <v>335</v>
      </c>
      <c r="J148" s="40" t="s">
        <v>29</v>
      </c>
      <c r="K148" s="30">
        <f t="shared" si="6"/>
        <v>-6</v>
      </c>
      <c r="L148" s="294"/>
      <c r="M148" s="230"/>
      <c r="N148" s="230"/>
      <c r="O148" s="230"/>
      <c r="P148" s="7">
        <v>19.0</v>
      </c>
    </row>
    <row r="149">
      <c r="A149" s="35" t="s">
        <v>49</v>
      </c>
      <c r="B149" s="91" t="s">
        <v>50</v>
      </c>
      <c r="C149" s="156" t="s">
        <v>40</v>
      </c>
      <c r="D149" s="79" t="s">
        <v>1200</v>
      </c>
      <c r="E149" s="160"/>
      <c r="F149" s="319"/>
      <c r="G149" s="319" t="s">
        <v>1345</v>
      </c>
      <c r="H149" s="300">
        <v>1.5</v>
      </c>
      <c r="I149" s="28" t="s">
        <v>335</v>
      </c>
      <c r="J149" s="40" t="s">
        <v>29</v>
      </c>
      <c r="K149" s="30">
        <f t="shared" si="6"/>
        <v>3</v>
      </c>
      <c r="L149" s="294"/>
      <c r="M149" s="230"/>
      <c r="N149" s="230"/>
      <c r="O149" s="230"/>
      <c r="P149" s="110"/>
    </row>
    <row r="150">
      <c r="A150" s="219"/>
      <c r="B150" s="219" t="s">
        <v>307</v>
      </c>
      <c r="C150" s="249"/>
      <c r="D150" s="220"/>
      <c r="E150" s="220"/>
      <c r="F150" s="221"/>
      <c r="G150" s="221"/>
      <c r="H150" s="220"/>
      <c r="I150" s="293"/>
      <c r="J150" s="223"/>
      <c r="K150" s="30" t="str">
        <f t="shared" si="6"/>
        <v>No limit</v>
      </c>
      <c r="L150" s="294"/>
      <c r="M150" s="230"/>
      <c r="N150" s="230"/>
      <c r="O150" s="230"/>
      <c r="P150" s="110"/>
    </row>
    <row r="151">
      <c r="A151" s="35" t="s">
        <v>307</v>
      </c>
      <c r="B151" s="215" t="s">
        <v>308</v>
      </c>
      <c r="C151" s="101" t="s">
        <v>26</v>
      </c>
      <c r="D151" s="79" t="s">
        <v>1226</v>
      </c>
      <c r="E151" s="268" t="s">
        <v>1346</v>
      </c>
      <c r="F151" s="94"/>
      <c r="G151" s="94" t="s">
        <v>1347</v>
      </c>
      <c r="H151" s="95">
        <v>8.0</v>
      </c>
      <c r="I151" s="28" t="s">
        <v>20</v>
      </c>
      <c r="J151" s="40" t="s">
        <v>29</v>
      </c>
      <c r="K151" s="30">
        <f t="shared" si="6"/>
        <v>4</v>
      </c>
      <c r="L151" s="294"/>
      <c r="M151" s="230"/>
      <c r="N151" s="230"/>
      <c r="O151" s="230"/>
      <c r="P151" s="7">
        <v>2.0</v>
      </c>
    </row>
    <row r="152">
      <c r="A152" s="35" t="s">
        <v>307</v>
      </c>
      <c r="B152" s="215" t="s">
        <v>1348</v>
      </c>
      <c r="C152" s="101" t="s">
        <v>26</v>
      </c>
      <c r="D152" s="79" t="s">
        <v>1228</v>
      </c>
      <c r="E152" s="268" t="s">
        <v>1349</v>
      </c>
      <c r="F152" s="94"/>
      <c r="G152" s="94" t="s">
        <v>1350</v>
      </c>
      <c r="H152" s="310">
        <v>9.0</v>
      </c>
      <c r="I152" s="28" t="s">
        <v>20</v>
      </c>
      <c r="J152" s="40" t="s">
        <v>29</v>
      </c>
      <c r="K152" s="30">
        <f t="shared" si="6"/>
        <v>1</v>
      </c>
      <c r="L152" s="294"/>
      <c r="M152" s="230"/>
      <c r="N152" s="230"/>
      <c r="O152" s="230"/>
      <c r="P152" s="7" t="s">
        <v>1351</v>
      </c>
    </row>
    <row r="153">
      <c r="A153" s="35" t="s">
        <v>307</v>
      </c>
      <c r="B153" s="88" t="s">
        <v>308</v>
      </c>
      <c r="C153" s="156" t="s">
        <v>40</v>
      </c>
      <c r="D153" s="25" t="s">
        <v>1230</v>
      </c>
      <c r="E153" s="89"/>
      <c r="F153" s="27"/>
      <c r="G153" s="178" t="s">
        <v>1352</v>
      </c>
      <c r="H153" s="30">
        <v>3.0</v>
      </c>
      <c r="I153" s="28" t="s">
        <v>420</v>
      </c>
      <c r="J153" s="40" t="s">
        <v>29</v>
      </c>
      <c r="K153" s="30">
        <f t="shared" si="6"/>
        <v>9</v>
      </c>
      <c r="L153" s="294"/>
      <c r="M153" s="230"/>
      <c r="N153" s="230"/>
      <c r="O153" s="230"/>
      <c r="P153" s="7">
        <v>1.0</v>
      </c>
    </row>
    <row r="154">
      <c r="A154" s="35" t="s">
        <v>307</v>
      </c>
      <c r="B154" s="91" t="s">
        <v>324</v>
      </c>
      <c r="C154" s="101" t="s">
        <v>26</v>
      </c>
      <c r="D154" s="255" t="s">
        <v>1353</v>
      </c>
      <c r="E154" s="268" t="s">
        <v>1354</v>
      </c>
      <c r="F154" s="324" t="s">
        <v>1355</v>
      </c>
      <c r="G154" s="167" t="s">
        <v>1356</v>
      </c>
      <c r="H154" s="65">
        <v>3.0</v>
      </c>
      <c r="I154" s="28" t="s">
        <v>420</v>
      </c>
      <c r="J154" s="30" t="s">
        <v>454</v>
      </c>
      <c r="K154" s="30" t="str">
        <f t="shared" si="6"/>
        <v>No limit</v>
      </c>
      <c r="L154" s="294"/>
      <c r="M154" s="230"/>
      <c r="N154" s="230"/>
      <c r="O154" s="230"/>
      <c r="P154" s="7">
        <v>4.0</v>
      </c>
    </row>
    <row r="155">
      <c r="A155" s="35" t="s">
        <v>307</v>
      </c>
      <c r="B155" s="91" t="s">
        <v>324</v>
      </c>
      <c r="C155" s="101" t="s">
        <v>26</v>
      </c>
      <c r="D155" s="255" t="s">
        <v>1357</v>
      </c>
      <c r="E155" s="160"/>
      <c r="F155" s="161"/>
      <c r="G155" s="161" t="s">
        <v>1358</v>
      </c>
      <c r="H155" s="65">
        <v>3.0</v>
      </c>
      <c r="I155" s="28" t="s">
        <v>335</v>
      </c>
      <c r="J155" s="30" t="s">
        <v>454</v>
      </c>
      <c r="K155" s="30" t="str">
        <f t="shared" si="6"/>
        <v>No limit</v>
      </c>
      <c r="L155" s="294"/>
      <c r="M155" s="230"/>
      <c r="N155" s="230"/>
      <c r="O155" s="230"/>
      <c r="P155" s="7">
        <v>12.0</v>
      </c>
    </row>
    <row r="156">
      <c r="A156" s="35" t="s">
        <v>307</v>
      </c>
      <c r="B156" s="91" t="s">
        <v>324</v>
      </c>
      <c r="C156" s="101" t="s">
        <v>26</v>
      </c>
      <c r="D156" s="255" t="s">
        <v>1359</v>
      </c>
      <c r="E156" s="160"/>
      <c r="F156" s="161"/>
      <c r="G156" s="161" t="s">
        <v>1360</v>
      </c>
      <c r="H156" s="65">
        <v>4.5</v>
      </c>
      <c r="I156" s="28" t="s">
        <v>335</v>
      </c>
      <c r="J156" s="30" t="s">
        <v>454</v>
      </c>
      <c r="K156" s="30" t="str">
        <f t="shared" si="6"/>
        <v>No limit</v>
      </c>
      <c r="L156" s="294"/>
      <c r="M156" s="230"/>
      <c r="N156" s="230"/>
      <c r="O156" s="230"/>
      <c r="P156" s="7">
        <v>11.0</v>
      </c>
    </row>
    <row r="157">
      <c r="A157" s="35" t="s">
        <v>307</v>
      </c>
      <c r="B157" s="91" t="s">
        <v>324</v>
      </c>
      <c r="C157" s="101" t="s">
        <v>26</v>
      </c>
      <c r="D157" s="255" t="s">
        <v>1361</v>
      </c>
      <c r="E157" s="160"/>
      <c r="F157" s="161"/>
      <c r="G157" s="161" t="s">
        <v>1362</v>
      </c>
      <c r="H157" s="65">
        <v>6.0</v>
      </c>
      <c r="I157" s="28" t="s">
        <v>335</v>
      </c>
      <c r="J157" s="30" t="s">
        <v>454</v>
      </c>
      <c r="K157" s="30" t="str">
        <f t="shared" si="6"/>
        <v>No limit</v>
      </c>
      <c r="L157" s="294"/>
      <c r="M157" s="230"/>
      <c r="N157" s="230"/>
      <c r="O157" s="230"/>
      <c r="P157" s="7">
        <v>7.0</v>
      </c>
    </row>
    <row r="158">
      <c r="A158" s="35" t="s">
        <v>307</v>
      </c>
      <c r="B158" s="91" t="s">
        <v>324</v>
      </c>
      <c r="C158" s="156" t="s">
        <v>40</v>
      </c>
      <c r="D158" s="79" t="s">
        <v>1363</v>
      </c>
      <c r="E158" s="217"/>
      <c r="F158" s="226"/>
      <c r="G158" s="226" t="s">
        <v>1364</v>
      </c>
      <c r="H158" s="310">
        <v>6.0</v>
      </c>
      <c r="I158" s="28" t="s">
        <v>420</v>
      </c>
      <c r="J158" s="30" t="s">
        <v>454</v>
      </c>
      <c r="K158" s="30" t="str">
        <f t="shared" si="6"/>
        <v>No limit</v>
      </c>
      <c r="L158" s="294"/>
      <c r="M158" s="230"/>
      <c r="N158" s="230"/>
      <c r="O158" s="230"/>
      <c r="P158" s="7">
        <v>0.0</v>
      </c>
    </row>
    <row r="159">
      <c r="A159" s="35" t="s">
        <v>307</v>
      </c>
      <c r="B159" s="91" t="s">
        <v>324</v>
      </c>
      <c r="C159" s="156" t="s">
        <v>40</v>
      </c>
      <c r="D159" s="79" t="s">
        <v>1365</v>
      </c>
      <c r="E159" s="217"/>
      <c r="F159" s="94"/>
      <c r="G159" s="94" t="s">
        <v>1366</v>
      </c>
      <c r="H159" s="95">
        <v>8.0</v>
      </c>
      <c r="I159" s="28" t="s">
        <v>335</v>
      </c>
      <c r="J159" s="30" t="s">
        <v>454</v>
      </c>
      <c r="K159" s="30" t="str">
        <f t="shared" si="6"/>
        <v>No limit</v>
      </c>
      <c r="L159" s="294"/>
      <c r="M159" s="230"/>
      <c r="N159" s="230"/>
      <c r="O159" s="230"/>
      <c r="P159" s="7" t="s">
        <v>1367</v>
      </c>
    </row>
    <row r="160">
      <c r="A160" s="35" t="s">
        <v>307</v>
      </c>
      <c r="B160" s="91" t="s">
        <v>324</v>
      </c>
      <c r="C160" s="156" t="s">
        <v>40</v>
      </c>
      <c r="D160" s="42" t="s">
        <v>1368</v>
      </c>
      <c r="E160" s="217"/>
      <c r="F160" s="93"/>
      <c r="G160" s="93" t="s">
        <v>1369</v>
      </c>
      <c r="H160" s="310">
        <v>6.0</v>
      </c>
      <c r="I160" s="28" t="s">
        <v>335</v>
      </c>
      <c r="J160" s="30" t="s">
        <v>454</v>
      </c>
      <c r="K160" s="30" t="str">
        <f t="shared" si="6"/>
        <v>No limit</v>
      </c>
      <c r="L160" s="294"/>
      <c r="M160" s="230"/>
      <c r="N160" s="230"/>
      <c r="O160" s="230"/>
      <c r="P160" s="7">
        <v>2.0</v>
      </c>
    </row>
    <row r="161">
      <c r="A161" s="35" t="s">
        <v>307</v>
      </c>
      <c r="B161" s="91" t="s">
        <v>324</v>
      </c>
      <c r="C161" s="156" t="s">
        <v>40</v>
      </c>
      <c r="D161" s="79" t="s">
        <v>1370</v>
      </c>
      <c r="E161" s="217"/>
      <c r="F161" s="94"/>
      <c r="G161" s="226" t="s">
        <v>1371</v>
      </c>
      <c r="H161" s="310">
        <v>6.0</v>
      </c>
      <c r="I161" s="28" t="s">
        <v>420</v>
      </c>
      <c r="J161" s="30" t="s">
        <v>454</v>
      </c>
      <c r="K161" s="30" t="str">
        <f t="shared" si="6"/>
        <v>No limit</v>
      </c>
      <c r="L161" s="294"/>
      <c r="M161" s="230"/>
      <c r="N161" s="230"/>
      <c r="O161" s="230"/>
      <c r="P161" s="7">
        <v>4.0</v>
      </c>
    </row>
    <row r="162">
      <c r="A162" s="35" t="s">
        <v>307</v>
      </c>
      <c r="B162" s="91" t="s">
        <v>324</v>
      </c>
      <c r="C162" s="156" t="s">
        <v>40</v>
      </c>
      <c r="D162" s="79" t="s">
        <v>1372</v>
      </c>
      <c r="E162" s="217"/>
      <c r="F162" s="94"/>
      <c r="G162" s="94" t="s">
        <v>1373</v>
      </c>
      <c r="H162" s="310">
        <v>6.0</v>
      </c>
      <c r="I162" s="28" t="s">
        <v>335</v>
      </c>
      <c r="J162" s="30" t="s">
        <v>454</v>
      </c>
      <c r="K162" s="30" t="str">
        <f t="shared" si="6"/>
        <v>No limit</v>
      </c>
      <c r="L162" s="294"/>
      <c r="M162" s="230"/>
      <c r="N162" s="230"/>
      <c r="O162" s="230"/>
      <c r="P162" s="7">
        <v>14.0</v>
      </c>
    </row>
    <row r="163">
      <c r="A163" s="35" t="s">
        <v>307</v>
      </c>
      <c r="B163" s="91" t="s">
        <v>324</v>
      </c>
      <c r="C163" s="156" t="s">
        <v>40</v>
      </c>
      <c r="D163" s="79" t="s">
        <v>1374</v>
      </c>
      <c r="E163" s="217"/>
      <c r="F163" s="94"/>
      <c r="G163" s="94" t="s">
        <v>1375</v>
      </c>
      <c r="H163" s="310">
        <v>3.0</v>
      </c>
      <c r="I163" s="28" t="s">
        <v>335</v>
      </c>
      <c r="J163" s="30" t="s">
        <v>454</v>
      </c>
      <c r="K163" s="30" t="str">
        <f t="shared" si="6"/>
        <v>No limit</v>
      </c>
      <c r="L163" s="294"/>
      <c r="M163" s="230"/>
      <c r="N163" s="230"/>
      <c r="O163" s="230"/>
      <c r="P163" s="110"/>
    </row>
    <row r="164">
      <c r="A164" s="219"/>
      <c r="B164" s="219" t="s">
        <v>1057</v>
      </c>
      <c r="C164" s="249"/>
      <c r="D164" s="220"/>
      <c r="E164" s="220"/>
      <c r="F164" s="221"/>
      <c r="G164" s="221"/>
      <c r="H164" s="220"/>
      <c r="I164" s="293"/>
      <c r="J164" s="223"/>
      <c r="K164" s="30" t="str">
        <f t="shared" si="6"/>
        <v>No limit</v>
      </c>
      <c r="L164" s="294"/>
      <c r="M164" s="230"/>
      <c r="N164" s="230"/>
      <c r="O164" s="230"/>
      <c r="P164" s="110"/>
    </row>
    <row r="165">
      <c r="A165" s="35" t="s">
        <v>331</v>
      </c>
      <c r="B165" s="267" t="s">
        <v>332</v>
      </c>
      <c r="C165" s="156" t="s">
        <v>16</v>
      </c>
      <c r="D165" s="42" t="s">
        <v>716</v>
      </c>
      <c r="E165" s="217"/>
      <c r="F165" s="93"/>
      <c r="G165" s="94" t="s">
        <v>1376</v>
      </c>
      <c r="H165" s="95">
        <v>3.0</v>
      </c>
      <c r="I165" s="28" t="s">
        <v>335</v>
      </c>
      <c r="J165" s="30" t="s">
        <v>454</v>
      </c>
      <c r="K165" s="30" t="str">
        <f t="shared" si="6"/>
        <v>No limit</v>
      </c>
      <c r="L165" s="294"/>
      <c r="M165" s="230"/>
      <c r="N165" s="230"/>
      <c r="O165" s="230"/>
      <c r="P165" s="110"/>
    </row>
    <row r="166">
      <c r="A166" s="35" t="s">
        <v>331</v>
      </c>
      <c r="B166" s="267" t="s">
        <v>332</v>
      </c>
      <c r="C166" s="156" t="s">
        <v>16</v>
      </c>
      <c r="D166" s="42" t="s">
        <v>721</v>
      </c>
      <c r="E166" s="217"/>
      <c r="F166" s="94"/>
      <c r="G166" s="94" t="s">
        <v>1377</v>
      </c>
      <c r="H166" s="95">
        <v>3.0</v>
      </c>
      <c r="I166" s="28" t="s">
        <v>335</v>
      </c>
      <c r="J166" s="30" t="s">
        <v>454</v>
      </c>
      <c r="K166" s="30" t="str">
        <f t="shared" si="6"/>
        <v>No limit</v>
      </c>
      <c r="L166" s="294"/>
      <c r="M166" s="230"/>
      <c r="N166" s="230"/>
      <c r="O166" s="230"/>
      <c r="P166" s="110"/>
    </row>
    <row r="167">
      <c r="A167" s="35" t="s">
        <v>331</v>
      </c>
      <c r="B167" s="267" t="s">
        <v>332</v>
      </c>
      <c r="C167" s="156" t="s">
        <v>16</v>
      </c>
      <c r="D167" s="42" t="s">
        <v>720</v>
      </c>
      <c r="E167" s="217"/>
      <c r="F167" s="94"/>
      <c r="G167" s="94" t="s">
        <v>1378</v>
      </c>
      <c r="H167" s="95">
        <v>3.0</v>
      </c>
      <c r="I167" s="28" t="s">
        <v>335</v>
      </c>
      <c r="J167" s="30" t="s">
        <v>454</v>
      </c>
      <c r="K167" s="30" t="str">
        <f t="shared" si="6"/>
        <v>No limit</v>
      </c>
      <c r="L167" s="294"/>
      <c r="M167" s="230"/>
      <c r="N167" s="230"/>
      <c r="O167" s="230"/>
      <c r="P167" s="110"/>
    </row>
    <row r="168" ht="34.5" customHeight="1">
      <c r="A168" s="35" t="s">
        <v>331</v>
      </c>
      <c r="B168" s="267" t="s">
        <v>332</v>
      </c>
      <c r="C168" s="156" t="s">
        <v>16</v>
      </c>
      <c r="D168" s="42" t="s">
        <v>1061</v>
      </c>
      <c r="E168" s="217"/>
      <c r="F168" s="94"/>
      <c r="G168" s="94" t="s">
        <v>1379</v>
      </c>
      <c r="H168" s="95">
        <v>3.0</v>
      </c>
      <c r="I168" s="28" t="s">
        <v>335</v>
      </c>
      <c r="J168" s="30" t="s">
        <v>454</v>
      </c>
      <c r="K168" s="30" t="str">
        <f t="shared" si="6"/>
        <v>No limit</v>
      </c>
      <c r="L168" s="294"/>
      <c r="M168" s="230"/>
      <c r="N168" s="230"/>
      <c r="O168" s="230"/>
      <c r="P168" s="110"/>
    </row>
    <row r="169" ht="34.5" customHeight="1">
      <c r="A169" s="35" t="s">
        <v>331</v>
      </c>
      <c r="B169" s="267" t="s">
        <v>332</v>
      </c>
      <c r="C169" s="156" t="s">
        <v>16</v>
      </c>
      <c r="D169" s="42" t="s">
        <v>1064</v>
      </c>
      <c r="E169" s="217"/>
      <c r="F169" s="94"/>
      <c r="G169" s="94" t="s">
        <v>1380</v>
      </c>
      <c r="H169" s="95">
        <v>3.0</v>
      </c>
      <c r="I169" s="28" t="s">
        <v>335</v>
      </c>
      <c r="J169" s="30" t="s">
        <v>454</v>
      </c>
      <c r="K169" s="30" t="str">
        <f t="shared" si="6"/>
        <v>No limit</v>
      </c>
      <c r="L169" s="294"/>
      <c r="M169" s="230"/>
      <c r="N169" s="230"/>
      <c r="O169" s="230"/>
      <c r="P169" s="110"/>
    </row>
    <row r="170" ht="34.5" customHeight="1">
      <c r="A170" s="35" t="s">
        <v>331</v>
      </c>
      <c r="B170" s="267" t="s">
        <v>332</v>
      </c>
      <c r="C170" s="156" t="s">
        <v>16</v>
      </c>
      <c r="D170" s="42" t="s">
        <v>1067</v>
      </c>
      <c r="E170" s="217"/>
      <c r="F170" s="94"/>
      <c r="G170" s="94" t="s">
        <v>1381</v>
      </c>
      <c r="H170" s="95">
        <v>3.0</v>
      </c>
      <c r="I170" s="28" t="s">
        <v>335</v>
      </c>
      <c r="J170" s="30" t="s">
        <v>454</v>
      </c>
      <c r="K170" s="30" t="str">
        <f t="shared" si="6"/>
        <v>No limit</v>
      </c>
      <c r="L170" s="294"/>
      <c r="M170" s="230"/>
      <c r="N170" s="230"/>
      <c r="O170" s="230"/>
      <c r="P170" s="110"/>
    </row>
    <row r="171">
      <c r="A171" s="227"/>
      <c r="B171" s="103"/>
      <c r="C171" s="106"/>
      <c r="D171" s="107"/>
      <c r="E171" s="228"/>
      <c r="F171" s="109"/>
      <c r="G171" s="109"/>
      <c r="H171" s="110"/>
      <c r="I171" s="110"/>
      <c r="J171" s="110"/>
      <c r="K171" s="110"/>
      <c r="L171" s="294"/>
      <c r="M171" s="110"/>
      <c r="N171" s="110"/>
      <c r="O171" s="110"/>
      <c r="P171" s="110"/>
    </row>
    <row r="172">
      <c r="A172" s="227"/>
      <c r="B172" s="103"/>
      <c r="C172" s="106"/>
      <c r="D172" s="107"/>
      <c r="E172" s="228"/>
      <c r="F172" s="109"/>
      <c r="G172" s="109"/>
      <c r="H172" s="110"/>
      <c r="I172" s="110"/>
      <c r="J172" s="110"/>
      <c r="K172" s="110"/>
      <c r="L172" s="294"/>
      <c r="M172" s="110"/>
      <c r="N172" s="110"/>
      <c r="O172" s="110"/>
      <c r="P172" s="110"/>
    </row>
    <row r="173">
      <c r="A173" s="227"/>
      <c r="B173" s="103"/>
      <c r="C173" s="106"/>
      <c r="D173" s="107"/>
      <c r="E173" s="228"/>
      <c r="F173" s="109"/>
      <c r="G173" s="109"/>
      <c r="H173" s="110"/>
      <c r="I173" s="110"/>
      <c r="J173" s="110"/>
      <c r="K173" s="110"/>
      <c r="L173" s="294"/>
      <c r="M173" s="110"/>
      <c r="N173" s="110"/>
      <c r="O173" s="110"/>
      <c r="P173" s="110"/>
    </row>
    <row r="174">
      <c r="A174" s="227"/>
      <c r="B174" s="103"/>
      <c r="C174" s="106"/>
      <c r="D174" s="107"/>
      <c r="E174" s="228"/>
      <c r="F174" s="109"/>
      <c r="G174" s="109"/>
      <c r="H174" s="110"/>
      <c r="I174" s="110"/>
      <c r="J174" s="110"/>
      <c r="K174" s="110"/>
      <c r="L174" s="294"/>
      <c r="M174" s="110"/>
      <c r="N174" s="110"/>
      <c r="O174" s="110"/>
      <c r="P174" s="110"/>
    </row>
    <row r="175">
      <c r="A175" s="227"/>
      <c r="B175" s="103"/>
      <c r="C175" s="106"/>
      <c r="D175" s="107"/>
      <c r="E175" s="228"/>
      <c r="F175" s="109"/>
      <c r="G175" s="109"/>
      <c r="H175" s="110"/>
      <c r="I175" s="110"/>
      <c r="J175" s="110"/>
      <c r="K175" s="110"/>
      <c r="L175" s="294"/>
      <c r="M175" s="110"/>
      <c r="N175" s="110"/>
      <c r="O175" s="110"/>
      <c r="P175" s="110"/>
    </row>
    <row r="176">
      <c r="A176" s="227"/>
      <c r="B176" s="103"/>
      <c r="C176" s="106"/>
      <c r="D176" s="107"/>
      <c r="E176" s="228"/>
      <c r="F176" s="109"/>
      <c r="G176" s="109"/>
      <c r="H176" s="110"/>
      <c r="I176" s="110"/>
      <c r="J176" s="110"/>
      <c r="K176" s="110"/>
      <c r="L176" s="294"/>
      <c r="M176" s="110"/>
      <c r="N176" s="110"/>
      <c r="O176" s="110"/>
      <c r="P176" s="110"/>
    </row>
    <row r="177">
      <c r="A177" s="227"/>
      <c r="B177" s="103"/>
      <c r="C177" s="106"/>
      <c r="D177" s="107"/>
      <c r="E177" s="228"/>
      <c r="F177" s="109"/>
      <c r="G177" s="109"/>
      <c r="H177" s="110"/>
      <c r="I177" s="110"/>
      <c r="J177" s="110"/>
      <c r="K177" s="110"/>
      <c r="L177" s="294"/>
      <c r="M177" s="110"/>
      <c r="N177" s="110"/>
      <c r="O177" s="110"/>
      <c r="P177" s="110"/>
    </row>
    <row r="178">
      <c r="A178" s="227"/>
      <c r="B178" s="103"/>
      <c r="C178" s="106"/>
      <c r="D178" s="107"/>
      <c r="E178" s="228"/>
      <c r="F178" s="109"/>
      <c r="G178" s="109"/>
      <c r="H178" s="110"/>
      <c r="I178" s="110"/>
      <c r="J178" s="110"/>
      <c r="K178" s="110"/>
      <c r="L178" s="294"/>
      <c r="M178" s="110"/>
      <c r="N178" s="110"/>
      <c r="O178" s="110"/>
      <c r="P178" s="110"/>
    </row>
    <row r="179">
      <c r="A179" s="227"/>
      <c r="B179" s="103"/>
      <c r="C179" s="106"/>
      <c r="D179" s="107"/>
      <c r="E179" s="228"/>
      <c r="F179" s="109"/>
      <c r="G179" s="109"/>
      <c r="H179" s="110"/>
      <c r="I179" s="110"/>
      <c r="J179" s="110"/>
      <c r="K179" s="110"/>
      <c r="L179" s="294"/>
      <c r="M179" s="110"/>
      <c r="N179" s="110"/>
      <c r="O179" s="110"/>
      <c r="P179" s="110"/>
    </row>
    <row r="180">
      <c r="A180" s="227"/>
      <c r="B180" s="103"/>
      <c r="C180" s="106"/>
      <c r="D180" s="107"/>
      <c r="E180" s="228"/>
      <c r="F180" s="109"/>
      <c r="G180" s="109"/>
      <c r="H180" s="110"/>
      <c r="I180" s="110"/>
      <c r="J180" s="110"/>
      <c r="K180" s="110"/>
      <c r="L180" s="294"/>
      <c r="M180" s="110"/>
      <c r="N180" s="110"/>
      <c r="O180" s="110"/>
      <c r="P180" s="110"/>
    </row>
    <row r="181">
      <c r="A181" s="227"/>
      <c r="B181" s="103"/>
      <c r="C181" s="106"/>
      <c r="D181" s="107"/>
      <c r="E181" s="228"/>
      <c r="F181" s="109"/>
      <c r="G181" s="109"/>
      <c r="H181" s="110"/>
      <c r="I181" s="110"/>
      <c r="J181" s="110"/>
      <c r="K181" s="110"/>
      <c r="L181" s="294"/>
      <c r="M181" s="110"/>
      <c r="N181" s="110"/>
      <c r="O181" s="110"/>
      <c r="P181" s="110"/>
    </row>
    <row r="182">
      <c r="A182" s="227"/>
      <c r="B182" s="103"/>
      <c r="C182" s="106"/>
      <c r="D182" s="107"/>
      <c r="E182" s="228"/>
      <c r="F182" s="109"/>
      <c r="G182" s="109"/>
      <c r="H182" s="110"/>
      <c r="I182" s="110"/>
      <c r="J182" s="110"/>
      <c r="K182" s="110"/>
      <c r="L182" s="294"/>
      <c r="M182" s="110"/>
      <c r="N182" s="110"/>
      <c r="O182" s="110"/>
      <c r="P182" s="110"/>
    </row>
    <row r="183">
      <c r="A183" s="227"/>
      <c r="B183" s="103"/>
      <c r="C183" s="106"/>
      <c r="D183" s="107"/>
      <c r="E183" s="228"/>
      <c r="F183" s="109"/>
      <c r="G183" s="109"/>
      <c r="H183" s="110"/>
      <c r="I183" s="110"/>
      <c r="J183" s="110"/>
      <c r="K183" s="110"/>
      <c r="L183" s="294"/>
      <c r="M183" s="110"/>
      <c r="N183" s="110"/>
      <c r="O183" s="110"/>
      <c r="P183" s="110"/>
    </row>
    <row r="184">
      <c r="A184" s="227"/>
      <c r="B184" s="103"/>
      <c r="C184" s="106"/>
      <c r="D184" s="107"/>
      <c r="E184" s="228"/>
      <c r="F184" s="109"/>
      <c r="G184" s="109"/>
      <c r="H184" s="110"/>
      <c r="I184" s="110"/>
      <c r="J184" s="110"/>
      <c r="K184" s="110"/>
      <c r="L184" s="294"/>
      <c r="M184" s="110"/>
      <c r="N184" s="110"/>
      <c r="O184" s="110"/>
      <c r="P184" s="110"/>
    </row>
    <row r="185">
      <c r="A185" s="227"/>
      <c r="B185" s="103"/>
      <c r="C185" s="106"/>
      <c r="D185" s="107"/>
      <c r="E185" s="228"/>
      <c r="F185" s="109"/>
      <c r="G185" s="109"/>
      <c r="H185" s="110"/>
      <c r="I185" s="110"/>
      <c r="J185" s="110"/>
      <c r="K185" s="110"/>
      <c r="L185" s="294"/>
      <c r="M185" s="110"/>
      <c r="N185" s="110"/>
      <c r="O185" s="110"/>
      <c r="P185" s="110"/>
    </row>
    <row r="186">
      <c r="A186" s="227"/>
      <c r="B186" s="103"/>
      <c r="C186" s="106"/>
      <c r="D186" s="107"/>
      <c r="E186" s="228"/>
      <c r="F186" s="109"/>
      <c r="G186" s="109"/>
      <c r="H186" s="110"/>
      <c r="I186" s="110"/>
      <c r="J186" s="110"/>
      <c r="K186" s="110"/>
      <c r="L186" s="294"/>
      <c r="M186" s="110"/>
      <c r="N186" s="110"/>
      <c r="O186" s="110"/>
      <c r="P186" s="110"/>
    </row>
    <row r="187">
      <c r="A187" s="227"/>
      <c r="B187" s="103"/>
      <c r="C187" s="106"/>
      <c r="D187" s="107"/>
      <c r="E187" s="228"/>
      <c r="F187" s="109"/>
      <c r="G187" s="109"/>
      <c r="H187" s="110"/>
      <c r="I187" s="110"/>
      <c r="J187" s="110"/>
      <c r="K187" s="110"/>
      <c r="L187" s="294"/>
      <c r="M187" s="110"/>
      <c r="N187" s="110"/>
      <c r="O187" s="110"/>
      <c r="P187" s="110"/>
    </row>
    <row r="188">
      <c r="A188" s="227"/>
      <c r="B188" s="103"/>
      <c r="C188" s="106"/>
      <c r="D188" s="107"/>
      <c r="E188" s="228"/>
      <c r="F188" s="109"/>
      <c r="G188" s="109"/>
      <c r="H188" s="110"/>
      <c r="I188" s="110"/>
      <c r="J188" s="110"/>
      <c r="K188" s="110"/>
      <c r="L188" s="294"/>
      <c r="M188" s="110"/>
      <c r="N188" s="110"/>
      <c r="O188" s="110"/>
      <c r="P188" s="110"/>
    </row>
    <row r="189">
      <c r="A189" s="227"/>
      <c r="B189" s="103"/>
      <c r="C189" s="106"/>
      <c r="D189" s="107"/>
      <c r="E189" s="228"/>
      <c r="F189" s="109"/>
      <c r="G189" s="109"/>
      <c r="H189" s="110"/>
      <c r="I189" s="110"/>
      <c r="J189" s="110"/>
      <c r="K189" s="110"/>
      <c r="L189" s="294"/>
      <c r="M189" s="110"/>
      <c r="N189" s="110"/>
      <c r="O189" s="110"/>
      <c r="P189" s="110"/>
    </row>
    <row r="190">
      <c r="A190" s="227"/>
      <c r="B190" s="103"/>
      <c r="C190" s="106"/>
      <c r="D190" s="107"/>
      <c r="E190" s="228"/>
      <c r="F190" s="109"/>
      <c r="G190" s="109"/>
      <c r="H190" s="110"/>
      <c r="I190" s="110"/>
      <c r="J190" s="110"/>
      <c r="K190" s="110"/>
      <c r="L190" s="294"/>
      <c r="M190" s="110"/>
      <c r="N190" s="110"/>
      <c r="O190" s="110"/>
      <c r="P190" s="110"/>
    </row>
    <row r="191">
      <c r="A191" s="227"/>
      <c r="B191" s="103"/>
      <c r="C191" s="106"/>
      <c r="D191" s="107"/>
      <c r="E191" s="228"/>
      <c r="F191" s="109"/>
      <c r="G191" s="109"/>
      <c r="H191" s="110"/>
      <c r="I191" s="110"/>
      <c r="J191" s="110"/>
      <c r="K191" s="110"/>
      <c r="L191" s="294"/>
      <c r="M191" s="110"/>
      <c r="N191" s="110"/>
      <c r="O191" s="110"/>
      <c r="P191" s="110"/>
    </row>
    <row r="192">
      <c r="A192" s="227"/>
      <c r="B192" s="103"/>
      <c r="C192" s="106"/>
      <c r="D192" s="107"/>
      <c r="E192" s="228"/>
      <c r="F192" s="109"/>
      <c r="G192" s="109"/>
      <c r="H192" s="110"/>
      <c r="I192" s="110"/>
      <c r="J192" s="110"/>
      <c r="K192" s="110"/>
      <c r="L192" s="294"/>
      <c r="M192" s="110"/>
      <c r="N192" s="110"/>
      <c r="O192" s="110"/>
      <c r="P192" s="110"/>
    </row>
    <row r="193">
      <c r="A193" s="227"/>
      <c r="B193" s="103"/>
      <c r="C193" s="106"/>
      <c r="D193" s="107"/>
      <c r="E193" s="228"/>
      <c r="F193" s="109"/>
      <c r="G193" s="109"/>
      <c r="H193" s="110"/>
      <c r="I193" s="110"/>
      <c r="J193" s="110"/>
      <c r="K193" s="110"/>
      <c r="L193" s="294"/>
      <c r="M193" s="110"/>
      <c r="N193" s="110"/>
      <c r="O193" s="110"/>
      <c r="P193" s="110"/>
    </row>
    <row r="194">
      <c r="A194" s="227"/>
      <c r="B194" s="103"/>
      <c r="C194" s="106"/>
      <c r="D194" s="107"/>
      <c r="E194" s="228"/>
      <c r="F194" s="109"/>
      <c r="G194" s="109"/>
      <c r="H194" s="110"/>
      <c r="I194" s="110"/>
      <c r="J194" s="110"/>
      <c r="K194" s="110"/>
      <c r="L194" s="294"/>
      <c r="M194" s="110"/>
      <c r="N194" s="110"/>
      <c r="O194" s="110"/>
      <c r="P194" s="110"/>
    </row>
    <row r="195">
      <c r="A195" s="227"/>
      <c r="B195" s="103"/>
      <c r="C195" s="106"/>
      <c r="D195" s="107"/>
      <c r="E195" s="228"/>
      <c r="F195" s="109"/>
      <c r="G195" s="109"/>
      <c r="H195" s="110"/>
      <c r="I195" s="110"/>
      <c r="J195" s="110"/>
      <c r="K195" s="110"/>
      <c r="L195" s="294"/>
      <c r="M195" s="110"/>
      <c r="N195" s="110"/>
      <c r="O195" s="110"/>
      <c r="P195" s="110"/>
    </row>
    <row r="196">
      <c r="A196" s="227"/>
      <c r="B196" s="103"/>
      <c r="C196" s="106"/>
      <c r="D196" s="107"/>
      <c r="E196" s="228"/>
      <c r="F196" s="109"/>
      <c r="G196" s="109"/>
      <c r="H196" s="110"/>
      <c r="I196" s="110"/>
      <c r="J196" s="110"/>
      <c r="K196" s="110"/>
      <c r="L196" s="294"/>
      <c r="M196" s="110"/>
      <c r="N196" s="110"/>
      <c r="O196" s="110"/>
      <c r="P196" s="110"/>
    </row>
    <row r="197">
      <c r="A197" s="227"/>
      <c r="B197" s="103"/>
      <c r="C197" s="106"/>
      <c r="D197" s="107"/>
      <c r="E197" s="228"/>
      <c r="F197" s="109"/>
      <c r="G197" s="109"/>
      <c r="H197" s="110"/>
      <c r="I197" s="110"/>
      <c r="J197" s="110"/>
      <c r="K197" s="110"/>
      <c r="L197" s="294"/>
      <c r="M197" s="110"/>
      <c r="N197" s="110"/>
      <c r="O197" s="110"/>
      <c r="P197" s="110"/>
    </row>
    <row r="198">
      <c r="A198" s="227"/>
      <c r="B198" s="103"/>
      <c r="C198" s="106"/>
      <c r="D198" s="107"/>
      <c r="E198" s="228"/>
      <c r="F198" s="109"/>
      <c r="G198" s="109"/>
      <c r="H198" s="110"/>
      <c r="I198" s="110"/>
      <c r="J198" s="110"/>
      <c r="K198" s="110"/>
      <c r="L198" s="294"/>
      <c r="M198" s="110"/>
      <c r="N198" s="110"/>
      <c r="O198" s="110"/>
      <c r="P198" s="110"/>
    </row>
    <row r="199">
      <c r="A199" s="227"/>
      <c r="B199" s="103"/>
      <c r="C199" s="106"/>
      <c r="D199" s="107"/>
      <c r="E199" s="228"/>
      <c r="F199" s="109"/>
      <c r="G199" s="109"/>
      <c r="H199" s="110"/>
      <c r="I199" s="110"/>
      <c r="J199" s="110"/>
      <c r="K199" s="110"/>
      <c r="L199" s="294"/>
      <c r="M199" s="110"/>
      <c r="N199" s="110"/>
      <c r="O199" s="110"/>
      <c r="P199" s="110"/>
    </row>
    <row r="200">
      <c r="A200" s="227"/>
      <c r="B200" s="103"/>
      <c r="C200" s="106"/>
      <c r="D200" s="107"/>
      <c r="E200" s="228"/>
      <c r="F200" s="109"/>
      <c r="G200" s="109"/>
      <c r="H200" s="110"/>
      <c r="I200" s="110"/>
      <c r="J200" s="110"/>
      <c r="K200" s="110"/>
      <c r="L200" s="294"/>
      <c r="M200" s="110"/>
      <c r="N200" s="110"/>
      <c r="O200" s="110"/>
      <c r="P200" s="110"/>
    </row>
    <row r="201">
      <c r="A201" s="227"/>
      <c r="B201" s="103"/>
      <c r="C201" s="106"/>
      <c r="D201" s="107"/>
      <c r="E201" s="228"/>
      <c r="F201" s="109"/>
      <c r="G201" s="109"/>
      <c r="H201" s="110"/>
      <c r="I201" s="110"/>
      <c r="J201" s="110"/>
      <c r="K201" s="110"/>
      <c r="L201" s="294"/>
      <c r="M201" s="110"/>
      <c r="N201" s="110"/>
      <c r="O201" s="110"/>
      <c r="P201" s="110"/>
    </row>
    <row r="202">
      <c r="A202" s="227"/>
      <c r="B202" s="103"/>
      <c r="C202" s="106"/>
      <c r="D202" s="107"/>
      <c r="E202" s="228"/>
      <c r="F202" s="109"/>
      <c r="G202" s="109"/>
      <c r="H202" s="110"/>
      <c r="I202" s="110"/>
      <c r="J202" s="110"/>
      <c r="K202" s="110"/>
      <c r="L202" s="294"/>
      <c r="M202" s="110"/>
      <c r="N202" s="110"/>
      <c r="O202" s="110"/>
      <c r="P202" s="110"/>
    </row>
    <row r="203">
      <c r="A203" s="227"/>
      <c r="B203" s="103"/>
      <c r="C203" s="106"/>
      <c r="D203" s="107"/>
      <c r="E203" s="228"/>
      <c r="F203" s="109"/>
      <c r="G203" s="109"/>
      <c r="H203" s="110"/>
      <c r="I203" s="110"/>
      <c r="J203" s="110"/>
      <c r="K203" s="110"/>
      <c r="L203" s="294"/>
      <c r="M203" s="110"/>
      <c r="N203" s="110"/>
      <c r="O203" s="110"/>
      <c r="P203" s="110"/>
    </row>
    <row r="204">
      <c r="A204" s="227"/>
      <c r="B204" s="103"/>
      <c r="C204" s="106"/>
      <c r="D204" s="107"/>
      <c r="E204" s="228"/>
      <c r="F204" s="109"/>
      <c r="G204" s="109"/>
      <c r="H204" s="110"/>
      <c r="I204" s="110"/>
      <c r="J204" s="110"/>
      <c r="K204" s="110"/>
      <c r="L204" s="294"/>
      <c r="M204" s="110"/>
      <c r="N204" s="110"/>
      <c r="O204" s="110"/>
      <c r="P204" s="110"/>
    </row>
    <row r="205">
      <c r="A205" s="227"/>
      <c r="B205" s="103"/>
      <c r="C205" s="106"/>
      <c r="D205" s="107"/>
      <c r="E205" s="228"/>
      <c r="F205" s="109"/>
      <c r="G205" s="109"/>
      <c r="H205" s="110"/>
      <c r="I205" s="110"/>
      <c r="J205" s="110"/>
      <c r="K205" s="110"/>
      <c r="L205" s="294"/>
      <c r="M205" s="110"/>
      <c r="N205" s="110"/>
      <c r="O205" s="110"/>
      <c r="P205" s="110"/>
    </row>
    <row r="206">
      <c r="A206" s="227"/>
      <c r="B206" s="103"/>
      <c r="C206" s="106"/>
      <c r="D206" s="107"/>
      <c r="E206" s="228"/>
      <c r="F206" s="109"/>
      <c r="G206" s="109"/>
      <c r="H206" s="110"/>
      <c r="I206" s="110"/>
      <c r="J206" s="110"/>
      <c r="K206" s="110"/>
      <c r="L206" s="294"/>
      <c r="M206" s="110"/>
      <c r="N206" s="110"/>
      <c r="O206" s="110"/>
      <c r="P206" s="110"/>
    </row>
    <row r="207">
      <c r="A207" s="227"/>
      <c r="B207" s="103"/>
      <c r="C207" s="106"/>
      <c r="D207" s="107"/>
      <c r="E207" s="228"/>
      <c r="F207" s="109"/>
      <c r="G207" s="109"/>
      <c r="H207" s="110"/>
      <c r="I207" s="110"/>
      <c r="J207" s="110"/>
      <c r="K207" s="110"/>
      <c r="L207" s="294"/>
      <c r="M207" s="110"/>
      <c r="N207" s="110"/>
      <c r="O207" s="110"/>
      <c r="P207" s="110"/>
    </row>
    <row r="208">
      <c r="A208" s="227"/>
      <c r="B208" s="103"/>
      <c r="C208" s="106"/>
      <c r="D208" s="107"/>
      <c r="E208" s="228"/>
      <c r="F208" s="109"/>
      <c r="G208" s="109"/>
      <c r="H208" s="110"/>
      <c r="I208" s="110"/>
      <c r="J208" s="110"/>
      <c r="K208" s="110"/>
      <c r="L208" s="294"/>
      <c r="M208" s="110"/>
      <c r="N208" s="110"/>
      <c r="O208" s="110"/>
      <c r="P208" s="110"/>
    </row>
    <row r="209">
      <c r="A209" s="227"/>
      <c r="B209" s="103"/>
      <c r="C209" s="106"/>
      <c r="D209" s="107"/>
      <c r="E209" s="228"/>
      <c r="F209" s="109"/>
      <c r="G209" s="109"/>
      <c r="H209" s="110"/>
      <c r="I209" s="110"/>
      <c r="J209" s="110"/>
      <c r="K209" s="110"/>
      <c r="L209" s="294"/>
      <c r="M209" s="110"/>
      <c r="N209" s="110"/>
      <c r="O209" s="110"/>
      <c r="P209" s="110"/>
    </row>
    <row r="210">
      <c r="A210" s="227"/>
      <c r="B210" s="103"/>
      <c r="C210" s="106"/>
      <c r="D210" s="107"/>
      <c r="E210" s="228"/>
      <c r="F210" s="109"/>
      <c r="G210" s="109"/>
      <c r="H210" s="110"/>
      <c r="I210" s="110"/>
      <c r="J210" s="110"/>
      <c r="K210" s="110"/>
      <c r="L210" s="294"/>
      <c r="M210" s="110"/>
      <c r="N210" s="110"/>
      <c r="O210" s="110"/>
      <c r="P210" s="110"/>
    </row>
    <row r="211">
      <c r="A211" s="227"/>
      <c r="B211" s="103"/>
      <c r="C211" s="106"/>
      <c r="D211" s="107"/>
      <c r="E211" s="228"/>
      <c r="F211" s="109"/>
      <c r="G211" s="109"/>
      <c r="H211" s="110"/>
      <c r="I211" s="110"/>
      <c r="J211" s="110"/>
      <c r="K211" s="110"/>
      <c r="L211" s="294"/>
      <c r="M211" s="110"/>
      <c r="N211" s="110"/>
      <c r="O211" s="110"/>
      <c r="P211" s="110"/>
    </row>
    <row r="212">
      <c r="A212" s="227"/>
      <c r="B212" s="103"/>
      <c r="C212" s="106"/>
      <c r="D212" s="107"/>
      <c r="E212" s="228"/>
      <c r="F212" s="109"/>
      <c r="G212" s="109"/>
      <c r="H212" s="110"/>
      <c r="I212" s="110"/>
      <c r="J212" s="110"/>
      <c r="K212" s="110"/>
      <c r="L212" s="294"/>
      <c r="M212" s="110"/>
      <c r="N212" s="110"/>
      <c r="O212" s="110"/>
      <c r="P212" s="110"/>
    </row>
    <row r="213">
      <c r="A213" s="227"/>
      <c r="B213" s="103"/>
      <c r="C213" s="106"/>
      <c r="D213" s="107"/>
      <c r="E213" s="228"/>
      <c r="F213" s="109"/>
      <c r="G213" s="109"/>
      <c r="H213" s="110"/>
      <c r="I213" s="110"/>
      <c r="J213" s="110"/>
      <c r="K213" s="110"/>
      <c r="L213" s="294"/>
      <c r="M213" s="110"/>
      <c r="N213" s="110"/>
      <c r="O213" s="110"/>
      <c r="P213" s="110"/>
    </row>
    <row r="214">
      <c r="A214" s="227"/>
      <c r="B214" s="103"/>
      <c r="C214" s="106"/>
      <c r="D214" s="107"/>
      <c r="E214" s="228"/>
      <c r="F214" s="109"/>
      <c r="G214" s="109"/>
      <c r="H214" s="110"/>
      <c r="I214" s="110"/>
      <c r="J214" s="110"/>
      <c r="K214" s="110"/>
      <c r="L214" s="294"/>
      <c r="M214" s="110"/>
      <c r="N214" s="110"/>
      <c r="O214" s="110"/>
      <c r="P214" s="110"/>
    </row>
    <row r="215">
      <c r="A215" s="227"/>
      <c r="B215" s="103"/>
      <c r="C215" s="106"/>
      <c r="D215" s="107"/>
      <c r="E215" s="228"/>
      <c r="F215" s="109"/>
      <c r="G215" s="109"/>
      <c r="H215" s="110"/>
      <c r="I215" s="110"/>
      <c r="J215" s="110"/>
      <c r="K215" s="110"/>
      <c r="L215" s="294"/>
      <c r="M215" s="110"/>
      <c r="N215" s="110"/>
      <c r="O215" s="110"/>
      <c r="P215" s="110"/>
    </row>
    <row r="216">
      <c r="A216" s="227"/>
      <c r="B216" s="103"/>
      <c r="C216" s="106"/>
      <c r="D216" s="107"/>
      <c r="E216" s="228"/>
      <c r="F216" s="109"/>
      <c r="G216" s="109"/>
      <c r="H216" s="110"/>
      <c r="I216" s="110"/>
      <c r="J216" s="110"/>
      <c r="K216" s="110"/>
      <c r="L216" s="294"/>
      <c r="M216" s="110"/>
      <c r="N216" s="110"/>
      <c r="O216" s="110"/>
      <c r="P216" s="110"/>
    </row>
    <row r="217">
      <c r="A217" s="227"/>
      <c r="B217" s="103"/>
      <c r="C217" s="106"/>
      <c r="D217" s="107"/>
      <c r="E217" s="228"/>
      <c r="F217" s="109"/>
      <c r="G217" s="109"/>
      <c r="H217" s="110"/>
      <c r="I217" s="110"/>
      <c r="J217" s="110"/>
      <c r="K217" s="110"/>
      <c r="L217" s="294"/>
      <c r="M217" s="110"/>
      <c r="N217" s="110"/>
      <c r="O217" s="110"/>
      <c r="P217" s="110"/>
    </row>
    <row r="218">
      <c r="A218" s="227"/>
      <c r="B218" s="103"/>
      <c r="C218" s="106"/>
      <c r="D218" s="107"/>
      <c r="E218" s="228"/>
      <c r="F218" s="109"/>
      <c r="G218" s="109"/>
      <c r="H218" s="110"/>
      <c r="I218" s="110"/>
      <c r="J218" s="110"/>
      <c r="K218" s="110"/>
      <c r="L218" s="294"/>
      <c r="M218" s="110"/>
      <c r="N218" s="110"/>
      <c r="O218" s="110"/>
      <c r="P218" s="110"/>
    </row>
    <row r="219">
      <c r="A219" s="227"/>
      <c r="B219" s="103"/>
      <c r="C219" s="106"/>
      <c r="D219" s="107"/>
      <c r="E219" s="228"/>
      <c r="F219" s="109"/>
      <c r="G219" s="109"/>
      <c r="H219" s="110"/>
      <c r="I219" s="110"/>
      <c r="J219" s="110"/>
      <c r="K219" s="110"/>
      <c r="L219" s="294"/>
      <c r="M219" s="110"/>
      <c r="N219" s="110"/>
      <c r="O219" s="110"/>
      <c r="P219" s="110"/>
    </row>
    <row r="220">
      <c r="A220" s="227"/>
      <c r="B220" s="103"/>
      <c r="C220" s="106"/>
      <c r="D220" s="107"/>
      <c r="E220" s="228"/>
      <c r="F220" s="109"/>
      <c r="G220" s="109"/>
      <c r="H220" s="110"/>
      <c r="I220" s="110"/>
      <c r="J220" s="110"/>
      <c r="K220" s="110"/>
      <c r="L220" s="294"/>
      <c r="M220" s="110"/>
      <c r="N220" s="110"/>
      <c r="O220" s="110"/>
      <c r="P220" s="110"/>
    </row>
    <row r="221">
      <c r="A221" s="227"/>
      <c r="B221" s="103"/>
      <c r="C221" s="106"/>
      <c r="D221" s="107"/>
      <c r="E221" s="228"/>
      <c r="F221" s="109"/>
      <c r="G221" s="109"/>
      <c r="H221" s="110"/>
      <c r="I221" s="110"/>
      <c r="J221" s="110"/>
      <c r="K221" s="110"/>
      <c r="L221" s="294"/>
      <c r="M221" s="110"/>
      <c r="N221" s="110"/>
      <c r="O221" s="110"/>
      <c r="P221" s="110"/>
    </row>
    <row r="222">
      <c r="A222" s="227"/>
      <c r="B222" s="103"/>
      <c r="C222" s="106"/>
      <c r="D222" s="107"/>
      <c r="E222" s="228"/>
      <c r="F222" s="109"/>
      <c r="G222" s="109"/>
      <c r="H222" s="110"/>
      <c r="I222" s="110"/>
      <c r="J222" s="110"/>
      <c r="K222" s="110"/>
      <c r="L222" s="294"/>
      <c r="M222" s="110"/>
      <c r="N222" s="110"/>
      <c r="O222" s="110"/>
      <c r="P222" s="110"/>
    </row>
    <row r="223">
      <c r="A223" s="227"/>
      <c r="B223" s="103"/>
      <c r="C223" s="106"/>
      <c r="D223" s="107"/>
      <c r="E223" s="228"/>
      <c r="F223" s="109"/>
      <c r="G223" s="109"/>
      <c r="H223" s="110"/>
      <c r="I223" s="110"/>
      <c r="J223" s="110"/>
      <c r="K223" s="110"/>
      <c r="L223" s="294"/>
      <c r="M223" s="110"/>
      <c r="N223" s="110"/>
      <c r="O223" s="110"/>
      <c r="P223" s="110"/>
    </row>
    <row r="224">
      <c r="A224" s="227"/>
      <c r="B224" s="103"/>
      <c r="C224" s="106"/>
      <c r="D224" s="107"/>
      <c r="E224" s="228"/>
      <c r="F224" s="109"/>
      <c r="G224" s="109"/>
      <c r="H224" s="110"/>
      <c r="I224" s="110"/>
      <c r="J224" s="110"/>
      <c r="K224" s="110"/>
      <c r="L224" s="294"/>
      <c r="M224" s="110"/>
      <c r="N224" s="110"/>
      <c r="O224" s="110"/>
      <c r="P224" s="110"/>
    </row>
    <row r="225">
      <c r="A225" s="227"/>
      <c r="B225" s="103"/>
      <c r="C225" s="106"/>
      <c r="D225" s="107"/>
      <c r="E225" s="228"/>
      <c r="F225" s="109"/>
      <c r="G225" s="109"/>
      <c r="H225" s="110"/>
      <c r="I225" s="110"/>
      <c r="J225" s="110"/>
      <c r="K225" s="110"/>
      <c r="L225" s="294"/>
      <c r="M225" s="110"/>
      <c r="N225" s="110"/>
      <c r="O225" s="110"/>
      <c r="P225" s="110"/>
    </row>
    <row r="226">
      <c r="A226" s="227"/>
      <c r="B226" s="103"/>
      <c r="C226" s="106"/>
      <c r="D226" s="107"/>
      <c r="E226" s="228"/>
      <c r="F226" s="109"/>
      <c r="G226" s="109"/>
      <c r="H226" s="110"/>
      <c r="I226" s="110"/>
      <c r="J226" s="110"/>
      <c r="K226" s="110"/>
      <c r="L226" s="294"/>
      <c r="M226" s="110"/>
      <c r="N226" s="110"/>
      <c r="O226" s="110"/>
      <c r="P226" s="110"/>
    </row>
    <row r="227">
      <c r="A227" s="227"/>
      <c r="B227" s="103"/>
      <c r="C227" s="106"/>
      <c r="D227" s="107"/>
      <c r="E227" s="228"/>
      <c r="F227" s="109"/>
      <c r="G227" s="109"/>
      <c r="H227" s="110"/>
      <c r="I227" s="110"/>
      <c r="J227" s="110"/>
      <c r="K227" s="110"/>
      <c r="L227" s="294"/>
      <c r="M227" s="110"/>
      <c r="N227" s="110"/>
      <c r="O227" s="110"/>
      <c r="P227" s="110"/>
    </row>
    <row r="228">
      <c r="A228" s="227"/>
      <c r="B228" s="103"/>
      <c r="C228" s="106"/>
      <c r="D228" s="107"/>
      <c r="E228" s="228"/>
      <c r="F228" s="109"/>
      <c r="G228" s="109"/>
      <c r="H228" s="110"/>
      <c r="I228" s="110"/>
      <c r="J228" s="110"/>
      <c r="K228" s="110"/>
      <c r="L228" s="294"/>
      <c r="M228" s="110"/>
      <c r="N228" s="110"/>
      <c r="O228" s="110"/>
      <c r="P228" s="110"/>
    </row>
    <row r="229">
      <c r="A229" s="227"/>
      <c r="B229" s="103"/>
      <c r="C229" s="106"/>
      <c r="D229" s="107"/>
      <c r="E229" s="228"/>
      <c r="F229" s="109"/>
      <c r="G229" s="109"/>
      <c r="H229" s="110"/>
      <c r="I229" s="110"/>
      <c r="J229" s="110"/>
      <c r="K229" s="110"/>
      <c r="L229" s="294"/>
      <c r="M229" s="110"/>
      <c r="N229" s="110"/>
      <c r="O229" s="110"/>
      <c r="P229" s="110"/>
    </row>
    <row r="230">
      <c r="A230" s="227"/>
      <c r="B230" s="103"/>
      <c r="C230" s="106"/>
      <c r="D230" s="107"/>
      <c r="E230" s="228"/>
      <c r="F230" s="109"/>
      <c r="G230" s="109"/>
      <c r="H230" s="110"/>
      <c r="I230" s="110"/>
      <c r="J230" s="110"/>
      <c r="K230" s="110"/>
      <c r="L230" s="294"/>
      <c r="M230" s="110"/>
      <c r="N230" s="110"/>
      <c r="O230" s="110"/>
      <c r="P230" s="110"/>
    </row>
    <row r="231">
      <c r="A231" s="227"/>
      <c r="B231" s="103"/>
      <c r="C231" s="106"/>
      <c r="D231" s="107"/>
      <c r="E231" s="228"/>
      <c r="F231" s="109"/>
      <c r="G231" s="109"/>
      <c r="H231" s="110"/>
      <c r="I231" s="110"/>
      <c r="J231" s="110"/>
      <c r="K231" s="110"/>
      <c r="L231" s="294"/>
      <c r="M231" s="110"/>
      <c r="N231" s="110"/>
      <c r="O231" s="110"/>
      <c r="P231" s="110"/>
    </row>
    <row r="232">
      <c r="A232" s="227"/>
      <c r="B232" s="103"/>
      <c r="C232" s="106"/>
      <c r="D232" s="107"/>
      <c r="E232" s="228"/>
      <c r="F232" s="109"/>
      <c r="G232" s="109"/>
      <c r="H232" s="110"/>
      <c r="I232" s="110"/>
      <c r="J232" s="110"/>
      <c r="K232" s="110"/>
      <c r="L232" s="294"/>
      <c r="M232" s="110"/>
      <c r="N232" s="110"/>
      <c r="O232" s="110"/>
      <c r="P232" s="110"/>
    </row>
    <row r="233">
      <c r="A233" s="227"/>
      <c r="B233" s="103"/>
      <c r="C233" s="106"/>
      <c r="D233" s="107"/>
      <c r="E233" s="228"/>
      <c r="F233" s="109"/>
      <c r="G233" s="109"/>
      <c r="H233" s="110"/>
      <c r="I233" s="110"/>
      <c r="J233" s="110"/>
      <c r="K233" s="110"/>
      <c r="L233" s="294"/>
      <c r="M233" s="110"/>
      <c r="N233" s="110"/>
      <c r="O233" s="110"/>
      <c r="P233" s="110"/>
    </row>
    <row r="234">
      <c r="A234" s="227"/>
      <c r="B234" s="103"/>
      <c r="C234" s="106"/>
      <c r="D234" s="107"/>
      <c r="E234" s="228"/>
      <c r="F234" s="109"/>
      <c r="G234" s="109"/>
      <c r="H234" s="110"/>
      <c r="I234" s="110"/>
      <c r="J234" s="110"/>
      <c r="K234" s="110"/>
      <c r="L234" s="294"/>
      <c r="M234" s="110"/>
      <c r="N234" s="110"/>
      <c r="O234" s="110"/>
      <c r="P234" s="110"/>
    </row>
    <row r="235">
      <c r="A235" s="227"/>
      <c r="B235" s="103"/>
      <c r="C235" s="106"/>
      <c r="D235" s="107"/>
      <c r="E235" s="228"/>
      <c r="F235" s="109"/>
      <c r="G235" s="109"/>
      <c r="H235" s="110"/>
      <c r="I235" s="110"/>
      <c r="J235" s="110"/>
      <c r="K235" s="110"/>
      <c r="L235" s="294"/>
      <c r="M235" s="110"/>
      <c r="N235" s="110"/>
      <c r="O235" s="110"/>
      <c r="P235" s="110"/>
    </row>
    <row r="236">
      <c r="A236" s="227"/>
      <c r="B236" s="103"/>
      <c r="C236" s="106"/>
      <c r="D236" s="107"/>
      <c r="E236" s="228"/>
      <c r="F236" s="109"/>
      <c r="G236" s="109"/>
      <c r="H236" s="110"/>
      <c r="I236" s="110"/>
      <c r="J236" s="110"/>
      <c r="K236" s="110"/>
      <c r="L236" s="294"/>
      <c r="M236" s="110"/>
      <c r="N236" s="110"/>
      <c r="O236" s="110"/>
      <c r="P236" s="110"/>
    </row>
    <row r="237">
      <c r="A237" s="227"/>
      <c r="B237" s="103"/>
      <c r="C237" s="106"/>
      <c r="D237" s="107"/>
      <c r="E237" s="228"/>
      <c r="F237" s="109"/>
      <c r="G237" s="109"/>
      <c r="H237" s="110"/>
      <c r="I237" s="110"/>
      <c r="J237" s="110"/>
      <c r="K237" s="110"/>
      <c r="L237" s="294"/>
      <c r="M237" s="110"/>
      <c r="N237" s="110"/>
      <c r="O237" s="110"/>
      <c r="P237" s="110"/>
    </row>
    <row r="238">
      <c r="A238" s="227"/>
      <c r="B238" s="103"/>
      <c r="C238" s="106"/>
      <c r="D238" s="107"/>
      <c r="E238" s="228"/>
      <c r="F238" s="109"/>
      <c r="G238" s="109"/>
      <c r="H238" s="110"/>
      <c r="I238" s="110"/>
      <c r="J238" s="110"/>
      <c r="K238" s="110"/>
      <c r="L238" s="294"/>
      <c r="M238" s="110"/>
      <c r="N238" s="110"/>
      <c r="O238" s="110"/>
      <c r="P238" s="110"/>
    </row>
    <row r="239">
      <c r="A239" s="227"/>
      <c r="B239" s="103"/>
      <c r="C239" s="106"/>
      <c r="D239" s="107"/>
      <c r="E239" s="228"/>
      <c r="F239" s="109"/>
      <c r="G239" s="109"/>
      <c r="H239" s="110"/>
      <c r="I239" s="110"/>
      <c r="J239" s="110"/>
      <c r="K239" s="110"/>
      <c r="L239" s="294"/>
      <c r="M239" s="110"/>
      <c r="N239" s="110"/>
      <c r="O239" s="110"/>
      <c r="P239" s="110"/>
    </row>
    <row r="240">
      <c r="A240" s="227"/>
      <c r="B240" s="103"/>
      <c r="C240" s="106"/>
      <c r="D240" s="107"/>
      <c r="E240" s="228"/>
      <c r="F240" s="109"/>
      <c r="G240" s="109"/>
      <c r="H240" s="110"/>
      <c r="I240" s="110"/>
      <c r="J240" s="110"/>
      <c r="K240" s="110"/>
      <c r="L240" s="294"/>
      <c r="M240" s="110"/>
      <c r="N240" s="110"/>
      <c r="O240" s="110"/>
      <c r="P240" s="110"/>
    </row>
    <row r="241">
      <c r="A241" s="227"/>
      <c r="B241" s="103"/>
      <c r="C241" s="106"/>
      <c r="D241" s="107"/>
      <c r="E241" s="228"/>
      <c r="F241" s="109"/>
      <c r="G241" s="109"/>
      <c r="H241" s="110"/>
      <c r="I241" s="110"/>
      <c r="J241" s="110"/>
      <c r="K241" s="110"/>
      <c r="L241" s="294"/>
      <c r="M241" s="110"/>
      <c r="N241" s="110"/>
      <c r="O241" s="110"/>
      <c r="P241" s="110"/>
    </row>
    <row r="242">
      <c r="A242" s="227"/>
      <c r="B242" s="103"/>
      <c r="C242" s="106"/>
      <c r="D242" s="107"/>
      <c r="E242" s="228"/>
      <c r="F242" s="109"/>
      <c r="G242" s="109"/>
      <c r="H242" s="110"/>
      <c r="I242" s="110"/>
      <c r="J242" s="110"/>
      <c r="K242" s="110"/>
      <c r="L242" s="294"/>
      <c r="M242" s="110"/>
      <c r="N242" s="110"/>
      <c r="O242" s="110"/>
      <c r="P242" s="110"/>
    </row>
    <row r="243">
      <c r="A243" s="227"/>
      <c r="B243" s="103"/>
      <c r="C243" s="106"/>
      <c r="D243" s="107"/>
      <c r="E243" s="228"/>
      <c r="F243" s="109"/>
      <c r="G243" s="109"/>
      <c r="H243" s="110"/>
      <c r="I243" s="110"/>
      <c r="J243" s="110"/>
      <c r="K243" s="110"/>
      <c r="L243" s="294"/>
      <c r="M243" s="110"/>
      <c r="N243" s="110"/>
      <c r="O243" s="110"/>
      <c r="P243" s="110"/>
    </row>
    <row r="244">
      <c r="A244" s="227"/>
      <c r="B244" s="103"/>
      <c r="C244" s="106"/>
      <c r="D244" s="107"/>
      <c r="E244" s="228"/>
      <c r="F244" s="109"/>
      <c r="G244" s="109"/>
      <c r="H244" s="110"/>
      <c r="I244" s="110"/>
      <c r="J244" s="110"/>
      <c r="K244" s="110"/>
      <c r="L244" s="294"/>
      <c r="M244" s="110"/>
      <c r="N244" s="110"/>
      <c r="O244" s="110"/>
      <c r="P244" s="110"/>
    </row>
    <row r="245">
      <c r="A245" s="227"/>
      <c r="B245" s="103"/>
      <c r="C245" s="106"/>
      <c r="D245" s="107"/>
      <c r="E245" s="228"/>
      <c r="F245" s="109"/>
      <c r="G245" s="109"/>
      <c r="H245" s="110"/>
      <c r="I245" s="110"/>
      <c r="J245" s="110"/>
      <c r="K245" s="110"/>
      <c r="L245" s="294"/>
      <c r="M245" s="110"/>
      <c r="N245" s="110"/>
      <c r="O245" s="110"/>
      <c r="P245" s="110"/>
    </row>
    <row r="246">
      <c r="A246" s="227"/>
      <c r="B246" s="103"/>
      <c r="C246" s="106"/>
      <c r="D246" s="107"/>
      <c r="E246" s="228"/>
      <c r="F246" s="109"/>
      <c r="G246" s="109"/>
      <c r="H246" s="110"/>
      <c r="I246" s="110"/>
      <c r="J246" s="110"/>
      <c r="K246" s="110"/>
      <c r="L246" s="294"/>
      <c r="M246" s="110"/>
      <c r="N246" s="110"/>
      <c r="O246" s="110"/>
      <c r="P246" s="110"/>
    </row>
    <row r="247">
      <c r="A247" s="227"/>
      <c r="B247" s="103"/>
      <c r="C247" s="106"/>
      <c r="D247" s="107"/>
      <c r="E247" s="228"/>
      <c r="F247" s="109"/>
      <c r="G247" s="109"/>
      <c r="H247" s="110"/>
      <c r="I247" s="110"/>
      <c r="J247" s="110"/>
      <c r="K247" s="110"/>
      <c r="L247" s="294"/>
      <c r="M247" s="110"/>
      <c r="N247" s="110"/>
      <c r="O247" s="110"/>
      <c r="P247" s="110"/>
    </row>
    <row r="248">
      <c r="A248" s="227"/>
      <c r="B248" s="103"/>
      <c r="C248" s="106"/>
      <c r="D248" s="107"/>
      <c r="E248" s="228"/>
      <c r="F248" s="109"/>
      <c r="G248" s="109"/>
      <c r="H248" s="110"/>
      <c r="I248" s="110"/>
      <c r="J248" s="110"/>
      <c r="K248" s="110"/>
      <c r="L248" s="294"/>
      <c r="M248" s="110"/>
      <c r="N248" s="110"/>
      <c r="O248" s="110"/>
      <c r="P248" s="110"/>
    </row>
    <row r="249">
      <c r="A249" s="227"/>
      <c r="B249" s="103"/>
      <c r="C249" s="106"/>
      <c r="D249" s="107"/>
      <c r="E249" s="228"/>
      <c r="F249" s="109"/>
      <c r="G249" s="109"/>
      <c r="H249" s="110"/>
      <c r="I249" s="110"/>
      <c r="J249" s="110"/>
      <c r="K249" s="110"/>
      <c r="L249" s="294"/>
      <c r="M249" s="110"/>
      <c r="N249" s="110"/>
      <c r="O249" s="110"/>
      <c r="P249" s="110"/>
    </row>
    <row r="250">
      <c r="A250" s="227"/>
      <c r="B250" s="103"/>
      <c r="C250" s="106"/>
      <c r="D250" s="107"/>
      <c r="E250" s="228"/>
      <c r="F250" s="109"/>
      <c r="G250" s="109"/>
      <c r="H250" s="110"/>
      <c r="I250" s="110"/>
      <c r="J250" s="110"/>
      <c r="K250" s="110"/>
      <c r="L250" s="294"/>
      <c r="M250" s="110"/>
      <c r="N250" s="110"/>
      <c r="O250" s="110"/>
      <c r="P250" s="110"/>
    </row>
    <row r="251">
      <c r="A251" s="227"/>
      <c r="B251" s="103"/>
      <c r="C251" s="106"/>
      <c r="D251" s="107"/>
      <c r="E251" s="228"/>
      <c r="F251" s="109"/>
      <c r="G251" s="109"/>
      <c r="H251" s="110"/>
      <c r="I251" s="110"/>
      <c r="J251" s="110"/>
      <c r="K251" s="110"/>
      <c r="L251" s="294"/>
      <c r="M251" s="110"/>
      <c r="N251" s="110"/>
      <c r="O251" s="110"/>
      <c r="P251" s="110"/>
    </row>
    <row r="252">
      <c r="A252" s="227"/>
      <c r="B252" s="103"/>
      <c r="C252" s="106"/>
      <c r="D252" s="107"/>
      <c r="E252" s="228"/>
      <c r="F252" s="109"/>
      <c r="G252" s="109"/>
      <c r="H252" s="110"/>
      <c r="I252" s="110"/>
      <c r="J252" s="110"/>
      <c r="K252" s="110"/>
      <c r="L252" s="294"/>
      <c r="M252" s="110"/>
      <c r="N252" s="110"/>
      <c r="O252" s="110"/>
      <c r="P252" s="110"/>
    </row>
    <row r="253">
      <c r="A253" s="227"/>
      <c r="B253" s="103"/>
      <c r="C253" s="106"/>
      <c r="D253" s="107"/>
      <c r="E253" s="228"/>
      <c r="F253" s="109"/>
      <c r="G253" s="109"/>
      <c r="H253" s="110"/>
      <c r="I253" s="110"/>
      <c r="J253" s="110"/>
      <c r="K253" s="110"/>
      <c r="L253" s="294"/>
      <c r="M253" s="110"/>
      <c r="N253" s="110"/>
      <c r="O253" s="110"/>
      <c r="P253" s="110"/>
    </row>
    <row r="254">
      <c r="A254" s="227"/>
      <c r="B254" s="103"/>
      <c r="C254" s="106"/>
      <c r="D254" s="107"/>
      <c r="E254" s="228"/>
      <c r="F254" s="109"/>
      <c r="G254" s="109"/>
      <c r="H254" s="110"/>
      <c r="I254" s="110"/>
      <c r="J254" s="110"/>
      <c r="K254" s="110"/>
      <c r="L254" s="294"/>
      <c r="M254" s="110"/>
      <c r="N254" s="110"/>
      <c r="O254" s="110"/>
      <c r="P254" s="110"/>
    </row>
    <row r="255">
      <c r="A255" s="227"/>
      <c r="B255" s="103"/>
      <c r="C255" s="106"/>
      <c r="D255" s="107"/>
      <c r="E255" s="228"/>
      <c r="F255" s="109"/>
      <c r="G255" s="109"/>
      <c r="H255" s="110"/>
      <c r="I255" s="110"/>
      <c r="J255" s="110"/>
      <c r="K255" s="110"/>
      <c r="L255" s="294"/>
      <c r="M255" s="110"/>
      <c r="N255" s="110"/>
      <c r="O255" s="110"/>
      <c r="P255" s="110"/>
    </row>
    <row r="256">
      <c r="A256" s="227"/>
      <c r="B256" s="103"/>
      <c r="C256" s="106"/>
      <c r="D256" s="107"/>
      <c r="E256" s="228"/>
      <c r="F256" s="109"/>
      <c r="G256" s="109"/>
      <c r="H256" s="110"/>
      <c r="I256" s="110"/>
      <c r="J256" s="110"/>
      <c r="K256" s="110"/>
      <c r="L256" s="294"/>
      <c r="M256" s="110"/>
      <c r="N256" s="110"/>
      <c r="O256" s="110"/>
      <c r="P256" s="110"/>
    </row>
    <row r="257">
      <c r="A257" s="227"/>
      <c r="B257" s="103"/>
      <c r="C257" s="106"/>
      <c r="D257" s="107"/>
      <c r="E257" s="228"/>
      <c r="F257" s="109"/>
      <c r="G257" s="109"/>
      <c r="H257" s="110"/>
      <c r="I257" s="110"/>
      <c r="J257" s="110"/>
      <c r="K257" s="110"/>
      <c r="L257" s="294"/>
      <c r="M257" s="110"/>
      <c r="N257" s="110"/>
      <c r="O257" s="110"/>
      <c r="P257" s="110"/>
    </row>
    <row r="258">
      <c r="A258" s="227"/>
      <c r="B258" s="103"/>
      <c r="C258" s="106"/>
      <c r="D258" s="107"/>
      <c r="E258" s="228"/>
      <c r="F258" s="109"/>
      <c r="G258" s="109"/>
      <c r="H258" s="110"/>
      <c r="I258" s="110"/>
      <c r="J258" s="110"/>
      <c r="K258" s="110"/>
      <c r="L258" s="294"/>
      <c r="M258" s="110"/>
      <c r="N258" s="110"/>
      <c r="O258" s="110"/>
      <c r="P258" s="110"/>
    </row>
    <row r="259">
      <c r="A259" s="227"/>
      <c r="B259" s="103"/>
      <c r="C259" s="106"/>
      <c r="D259" s="107"/>
      <c r="E259" s="228"/>
      <c r="F259" s="109"/>
      <c r="G259" s="109"/>
      <c r="H259" s="110"/>
      <c r="I259" s="110"/>
      <c r="J259" s="110"/>
      <c r="K259" s="110"/>
      <c r="L259" s="294"/>
      <c r="M259" s="110"/>
      <c r="N259" s="110"/>
      <c r="O259" s="110"/>
      <c r="P259" s="110"/>
    </row>
    <row r="260">
      <c r="A260" s="227"/>
      <c r="B260" s="103"/>
      <c r="C260" s="106"/>
      <c r="D260" s="107"/>
      <c r="E260" s="228"/>
      <c r="F260" s="109"/>
      <c r="G260" s="109"/>
      <c r="H260" s="110"/>
      <c r="I260" s="110"/>
      <c r="J260" s="110"/>
      <c r="K260" s="110"/>
      <c r="L260" s="294"/>
      <c r="M260" s="110"/>
      <c r="N260" s="110"/>
      <c r="O260" s="110"/>
      <c r="P260" s="110"/>
    </row>
    <row r="261">
      <c r="A261" s="227"/>
      <c r="B261" s="103"/>
      <c r="C261" s="106"/>
      <c r="D261" s="107"/>
      <c r="E261" s="228"/>
      <c r="F261" s="109"/>
      <c r="G261" s="109"/>
      <c r="H261" s="110"/>
      <c r="I261" s="110"/>
      <c r="J261" s="110"/>
      <c r="K261" s="110"/>
      <c r="L261" s="294"/>
      <c r="M261" s="110"/>
      <c r="N261" s="110"/>
      <c r="O261" s="110"/>
      <c r="P261" s="110"/>
    </row>
    <row r="262">
      <c r="A262" s="227"/>
      <c r="B262" s="103"/>
      <c r="C262" s="106"/>
      <c r="D262" s="107"/>
      <c r="E262" s="228"/>
      <c r="F262" s="109"/>
      <c r="G262" s="109"/>
      <c r="H262" s="110"/>
      <c r="I262" s="110"/>
      <c r="J262" s="110"/>
      <c r="K262" s="110"/>
      <c r="L262" s="294"/>
      <c r="M262" s="110"/>
      <c r="N262" s="110"/>
      <c r="O262" s="110"/>
      <c r="P262" s="110"/>
    </row>
    <row r="263">
      <c r="A263" s="227"/>
      <c r="B263" s="103"/>
      <c r="C263" s="106"/>
      <c r="D263" s="107"/>
      <c r="E263" s="228"/>
      <c r="F263" s="109"/>
      <c r="G263" s="109"/>
      <c r="H263" s="110"/>
      <c r="I263" s="110"/>
      <c r="J263" s="110"/>
      <c r="K263" s="110"/>
      <c r="L263" s="294"/>
      <c r="M263" s="110"/>
      <c r="N263" s="110"/>
      <c r="O263" s="110"/>
      <c r="P263" s="110"/>
    </row>
    <row r="264">
      <c r="A264" s="227"/>
      <c r="B264" s="103"/>
      <c r="C264" s="106"/>
      <c r="D264" s="107"/>
      <c r="E264" s="228"/>
      <c r="F264" s="109"/>
      <c r="G264" s="109"/>
      <c r="H264" s="110"/>
      <c r="I264" s="110"/>
      <c r="J264" s="110"/>
      <c r="K264" s="110"/>
      <c r="L264" s="294"/>
      <c r="M264" s="110"/>
      <c r="N264" s="110"/>
      <c r="O264" s="110"/>
      <c r="P264" s="110"/>
    </row>
    <row r="265">
      <c r="A265" s="227"/>
      <c r="B265" s="103"/>
      <c r="C265" s="106"/>
      <c r="D265" s="107"/>
      <c r="E265" s="228"/>
      <c r="F265" s="109"/>
      <c r="G265" s="109"/>
      <c r="H265" s="110"/>
      <c r="I265" s="110"/>
      <c r="J265" s="110"/>
      <c r="K265" s="110"/>
      <c r="L265" s="294"/>
      <c r="M265" s="110"/>
      <c r="N265" s="110"/>
      <c r="O265" s="110"/>
      <c r="P265" s="110"/>
    </row>
    <row r="266">
      <c r="A266" s="227"/>
      <c r="B266" s="103"/>
      <c r="C266" s="106"/>
      <c r="D266" s="107"/>
      <c r="E266" s="228"/>
      <c r="F266" s="109"/>
      <c r="G266" s="109"/>
      <c r="H266" s="110"/>
      <c r="I266" s="110"/>
      <c r="J266" s="110"/>
      <c r="K266" s="110"/>
      <c r="L266" s="294"/>
      <c r="M266" s="110"/>
      <c r="N266" s="110"/>
      <c r="O266" s="110"/>
      <c r="P266" s="110"/>
    </row>
    <row r="267">
      <c r="A267" s="227"/>
      <c r="B267" s="103"/>
      <c r="C267" s="106"/>
      <c r="D267" s="107"/>
      <c r="E267" s="228"/>
      <c r="F267" s="109"/>
      <c r="G267" s="109"/>
      <c r="H267" s="110"/>
      <c r="I267" s="110"/>
      <c r="J267" s="110"/>
      <c r="K267" s="110"/>
      <c r="L267" s="294"/>
      <c r="M267" s="110"/>
      <c r="N267" s="110"/>
      <c r="O267" s="110"/>
      <c r="P267" s="110"/>
    </row>
    <row r="268">
      <c r="A268" s="227"/>
      <c r="B268" s="103"/>
      <c r="C268" s="106"/>
      <c r="D268" s="107"/>
      <c r="E268" s="228"/>
      <c r="F268" s="109"/>
      <c r="G268" s="109"/>
      <c r="H268" s="110"/>
      <c r="I268" s="110"/>
      <c r="J268" s="110"/>
      <c r="K268" s="110"/>
      <c r="L268" s="294"/>
      <c r="M268" s="110"/>
      <c r="N268" s="110"/>
      <c r="O268" s="110"/>
      <c r="P268" s="110"/>
    </row>
    <row r="269">
      <c r="A269" s="227"/>
      <c r="B269" s="103"/>
      <c r="C269" s="106"/>
      <c r="D269" s="107"/>
      <c r="E269" s="228"/>
      <c r="F269" s="109"/>
      <c r="G269" s="109"/>
      <c r="H269" s="110"/>
      <c r="I269" s="110"/>
      <c r="J269" s="110"/>
      <c r="K269" s="110"/>
      <c r="L269" s="294"/>
      <c r="M269" s="110"/>
      <c r="N269" s="110"/>
      <c r="O269" s="110"/>
      <c r="P269" s="110"/>
    </row>
    <row r="270">
      <c r="A270" s="227"/>
      <c r="B270" s="103"/>
      <c r="C270" s="106"/>
      <c r="D270" s="107"/>
      <c r="E270" s="228"/>
      <c r="F270" s="109"/>
      <c r="G270" s="109"/>
      <c r="H270" s="110"/>
      <c r="I270" s="110"/>
      <c r="J270" s="110"/>
      <c r="K270" s="110"/>
      <c r="L270" s="294"/>
      <c r="M270" s="110"/>
      <c r="N270" s="110"/>
      <c r="O270" s="110"/>
      <c r="P270" s="110"/>
    </row>
    <row r="271">
      <c r="A271" s="227"/>
      <c r="B271" s="103"/>
      <c r="C271" s="106"/>
      <c r="D271" s="107"/>
      <c r="E271" s="228"/>
      <c r="F271" s="109"/>
      <c r="G271" s="109"/>
      <c r="H271" s="110"/>
      <c r="I271" s="110"/>
      <c r="J271" s="110"/>
      <c r="K271" s="110"/>
      <c r="L271" s="294"/>
      <c r="M271" s="110"/>
      <c r="N271" s="110"/>
      <c r="O271" s="110"/>
      <c r="P271" s="110"/>
    </row>
    <row r="272">
      <c r="A272" s="227"/>
      <c r="B272" s="103"/>
      <c r="C272" s="106"/>
      <c r="D272" s="107"/>
      <c r="E272" s="228"/>
      <c r="F272" s="109"/>
      <c r="G272" s="109"/>
      <c r="H272" s="110"/>
      <c r="I272" s="110"/>
      <c r="J272" s="110"/>
      <c r="K272" s="110"/>
      <c r="L272" s="294"/>
      <c r="M272" s="110"/>
      <c r="N272" s="110"/>
      <c r="O272" s="110"/>
      <c r="P272" s="110"/>
    </row>
    <row r="273">
      <c r="A273" s="227"/>
      <c r="B273" s="103"/>
      <c r="C273" s="106"/>
      <c r="D273" s="107"/>
      <c r="E273" s="228"/>
      <c r="F273" s="109"/>
      <c r="G273" s="109"/>
      <c r="H273" s="110"/>
      <c r="I273" s="110"/>
      <c r="J273" s="110"/>
      <c r="K273" s="110"/>
      <c r="L273" s="294"/>
      <c r="M273" s="110"/>
      <c r="N273" s="110"/>
      <c r="O273" s="110"/>
      <c r="P273" s="110"/>
    </row>
    <row r="274">
      <c r="A274" s="227"/>
      <c r="B274" s="103"/>
      <c r="C274" s="106"/>
      <c r="D274" s="107"/>
      <c r="E274" s="228"/>
      <c r="F274" s="109"/>
      <c r="G274" s="109"/>
      <c r="H274" s="110"/>
      <c r="I274" s="110"/>
      <c r="J274" s="110"/>
      <c r="K274" s="110"/>
      <c r="L274" s="294"/>
      <c r="M274" s="110"/>
      <c r="N274" s="110"/>
      <c r="O274" s="110"/>
      <c r="P274" s="110"/>
    </row>
    <row r="275">
      <c r="A275" s="227"/>
      <c r="B275" s="103"/>
      <c r="C275" s="106"/>
      <c r="D275" s="107"/>
      <c r="E275" s="228"/>
      <c r="F275" s="109"/>
      <c r="G275" s="109"/>
      <c r="H275" s="110"/>
      <c r="I275" s="110"/>
      <c r="J275" s="110"/>
      <c r="K275" s="110"/>
      <c r="L275" s="294"/>
      <c r="M275" s="110"/>
      <c r="N275" s="110"/>
      <c r="O275" s="110"/>
      <c r="P275" s="110"/>
    </row>
    <row r="276">
      <c r="A276" s="227"/>
      <c r="B276" s="103"/>
      <c r="C276" s="106"/>
      <c r="D276" s="107"/>
      <c r="E276" s="228"/>
      <c r="F276" s="109"/>
      <c r="G276" s="109"/>
      <c r="H276" s="110"/>
      <c r="I276" s="110"/>
      <c r="J276" s="110"/>
      <c r="K276" s="110"/>
      <c r="L276" s="294"/>
      <c r="M276" s="110"/>
      <c r="N276" s="110"/>
      <c r="O276" s="110"/>
      <c r="P276" s="110"/>
    </row>
    <row r="277">
      <c r="A277" s="227"/>
      <c r="B277" s="103"/>
      <c r="C277" s="106"/>
      <c r="D277" s="107"/>
      <c r="E277" s="228"/>
      <c r="F277" s="109"/>
      <c r="G277" s="109"/>
      <c r="H277" s="110"/>
      <c r="I277" s="110"/>
      <c r="J277" s="110"/>
      <c r="K277" s="110"/>
      <c r="L277" s="294"/>
      <c r="M277" s="110"/>
      <c r="N277" s="110"/>
      <c r="O277" s="110"/>
      <c r="P277" s="110"/>
    </row>
    <row r="278">
      <c r="A278" s="227"/>
      <c r="B278" s="103"/>
      <c r="C278" s="106"/>
      <c r="D278" s="107"/>
      <c r="E278" s="228"/>
      <c r="F278" s="109"/>
      <c r="G278" s="109"/>
      <c r="H278" s="110"/>
      <c r="I278" s="110"/>
      <c r="J278" s="110"/>
      <c r="K278" s="110"/>
      <c r="L278" s="294"/>
      <c r="M278" s="110"/>
      <c r="N278" s="110"/>
      <c r="O278" s="110"/>
      <c r="P278" s="110"/>
    </row>
    <row r="279">
      <c r="A279" s="227"/>
      <c r="B279" s="103"/>
      <c r="C279" s="106"/>
      <c r="D279" s="107"/>
      <c r="E279" s="228"/>
      <c r="F279" s="109"/>
      <c r="G279" s="109"/>
      <c r="H279" s="110"/>
      <c r="I279" s="110"/>
      <c r="J279" s="110"/>
      <c r="K279" s="110"/>
      <c r="L279" s="294"/>
      <c r="M279" s="110"/>
      <c r="N279" s="110"/>
      <c r="O279" s="110"/>
      <c r="P279" s="110"/>
    </row>
    <row r="280">
      <c r="A280" s="227"/>
      <c r="B280" s="103"/>
      <c r="C280" s="106"/>
      <c r="D280" s="107"/>
      <c r="E280" s="228"/>
      <c r="F280" s="109"/>
      <c r="G280" s="109"/>
      <c r="H280" s="110"/>
      <c r="I280" s="110"/>
      <c r="J280" s="110"/>
      <c r="K280" s="110"/>
      <c r="L280" s="294"/>
      <c r="M280" s="110"/>
      <c r="N280" s="110"/>
      <c r="O280" s="110"/>
      <c r="P280" s="110"/>
    </row>
    <row r="281">
      <c r="A281" s="227"/>
      <c r="B281" s="103"/>
      <c r="C281" s="106"/>
      <c r="D281" s="107"/>
      <c r="E281" s="228"/>
      <c r="F281" s="109"/>
      <c r="G281" s="109"/>
      <c r="H281" s="110"/>
      <c r="I281" s="110"/>
      <c r="J281" s="110"/>
      <c r="K281" s="110"/>
      <c r="L281" s="294"/>
      <c r="M281" s="110"/>
      <c r="N281" s="110"/>
      <c r="O281" s="110"/>
      <c r="P281" s="110"/>
    </row>
    <row r="282">
      <c r="A282" s="227"/>
      <c r="B282" s="103"/>
      <c r="C282" s="106"/>
      <c r="D282" s="107"/>
      <c r="E282" s="228"/>
      <c r="F282" s="109"/>
      <c r="G282" s="109"/>
      <c r="H282" s="110"/>
      <c r="I282" s="110"/>
      <c r="J282" s="110"/>
      <c r="K282" s="110"/>
      <c r="L282" s="294"/>
      <c r="M282" s="110"/>
      <c r="N282" s="110"/>
      <c r="O282" s="110"/>
      <c r="P282" s="110"/>
    </row>
    <row r="283">
      <c r="A283" s="227"/>
      <c r="B283" s="103"/>
      <c r="C283" s="106"/>
      <c r="D283" s="107"/>
      <c r="E283" s="228"/>
      <c r="F283" s="109"/>
      <c r="G283" s="109"/>
      <c r="H283" s="110"/>
      <c r="I283" s="110"/>
      <c r="J283" s="110"/>
      <c r="K283" s="110"/>
      <c r="L283" s="294"/>
      <c r="M283" s="110"/>
      <c r="N283" s="110"/>
      <c r="O283" s="110"/>
      <c r="P283" s="110"/>
    </row>
    <row r="284">
      <c r="A284" s="227"/>
      <c r="B284" s="103"/>
      <c r="C284" s="106"/>
      <c r="D284" s="107"/>
      <c r="E284" s="228"/>
      <c r="F284" s="109"/>
      <c r="G284" s="109"/>
      <c r="H284" s="110"/>
      <c r="I284" s="110"/>
      <c r="J284" s="110"/>
      <c r="K284" s="110"/>
      <c r="L284" s="294"/>
      <c r="M284" s="110"/>
      <c r="N284" s="110"/>
      <c r="O284" s="110"/>
      <c r="P284" s="110"/>
    </row>
    <row r="285">
      <c r="A285" s="227"/>
      <c r="B285" s="103"/>
      <c r="C285" s="106"/>
      <c r="D285" s="107"/>
      <c r="E285" s="228"/>
      <c r="F285" s="109"/>
      <c r="G285" s="109"/>
      <c r="H285" s="110"/>
      <c r="I285" s="110"/>
      <c r="J285" s="110"/>
      <c r="K285" s="110"/>
      <c r="L285" s="294"/>
      <c r="M285" s="110"/>
      <c r="N285" s="110"/>
      <c r="O285" s="110"/>
      <c r="P285" s="110"/>
    </row>
    <row r="286">
      <c r="A286" s="227"/>
      <c r="B286" s="103"/>
      <c r="C286" s="106"/>
      <c r="D286" s="107"/>
      <c r="E286" s="228"/>
      <c r="F286" s="109"/>
      <c r="G286" s="109"/>
      <c r="H286" s="110"/>
      <c r="I286" s="110"/>
      <c r="J286" s="110"/>
      <c r="K286" s="110"/>
      <c r="L286" s="294"/>
      <c r="M286" s="110"/>
      <c r="N286" s="110"/>
      <c r="O286" s="110"/>
      <c r="P286" s="110"/>
    </row>
    <row r="287">
      <c r="A287" s="227"/>
      <c r="B287" s="103"/>
      <c r="C287" s="106"/>
      <c r="D287" s="107"/>
      <c r="E287" s="228"/>
      <c r="F287" s="109"/>
      <c r="G287" s="109"/>
      <c r="H287" s="110"/>
      <c r="I287" s="110"/>
      <c r="J287" s="110"/>
      <c r="K287" s="110"/>
      <c r="L287" s="294"/>
      <c r="M287" s="110"/>
      <c r="N287" s="110"/>
      <c r="O287" s="110"/>
      <c r="P287" s="110"/>
    </row>
    <row r="288">
      <c r="A288" s="227"/>
      <c r="B288" s="103"/>
      <c r="C288" s="106"/>
      <c r="D288" s="107"/>
      <c r="E288" s="228"/>
      <c r="F288" s="109"/>
      <c r="G288" s="109"/>
      <c r="H288" s="110"/>
      <c r="I288" s="110"/>
      <c r="J288" s="110"/>
      <c r="K288" s="110"/>
      <c r="L288" s="294"/>
      <c r="M288" s="110"/>
      <c r="N288" s="110"/>
      <c r="O288" s="110"/>
      <c r="P288" s="110"/>
    </row>
    <row r="289">
      <c r="A289" s="227"/>
      <c r="B289" s="103"/>
      <c r="C289" s="106"/>
      <c r="D289" s="107"/>
      <c r="E289" s="228"/>
      <c r="F289" s="109"/>
      <c r="G289" s="109"/>
      <c r="H289" s="110"/>
      <c r="I289" s="110"/>
      <c r="J289" s="110"/>
      <c r="K289" s="110"/>
      <c r="L289" s="294"/>
      <c r="M289" s="110"/>
      <c r="N289" s="110"/>
      <c r="O289" s="110"/>
      <c r="P289" s="110"/>
    </row>
    <row r="290">
      <c r="A290" s="227"/>
      <c r="B290" s="103"/>
      <c r="C290" s="106"/>
      <c r="D290" s="107"/>
      <c r="E290" s="228"/>
      <c r="F290" s="109"/>
      <c r="G290" s="109"/>
      <c r="H290" s="110"/>
      <c r="I290" s="110"/>
      <c r="J290" s="110"/>
      <c r="K290" s="110"/>
      <c r="L290" s="294"/>
      <c r="M290" s="110"/>
      <c r="N290" s="110"/>
      <c r="O290" s="110"/>
      <c r="P290" s="110"/>
    </row>
    <row r="291">
      <c r="A291" s="227"/>
      <c r="B291" s="103"/>
      <c r="C291" s="106"/>
      <c r="D291" s="107"/>
      <c r="E291" s="228"/>
      <c r="F291" s="109"/>
      <c r="G291" s="109"/>
      <c r="H291" s="110"/>
      <c r="I291" s="110"/>
      <c r="J291" s="110"/>
      <c r="K291" s="110"/>
      <c r="L291" s="294"/>
      <c r="M291" s="110"/>
      <c r="N291" s="110"/>
      <c r="O291" s="110"/>
      <c r="P291" s="110"/>
    </row>
    <row r="292">
      <c r="A292" s="227"/>
      <c r="B292" s="103"/>
      <c r="C292" s="106"/>
      <c r="D292" s="107"/>
      <c r="E292" s="228"/>
      <c r="F292" s="109"/>
      <c r="G292" s="109"/>
      <c r="H292" s="110"/>
      <c r="I292" s="110"/>
      <c r="J292" s="110"/>
      <c r="K292" s="110"/>
      <c r="L292" s="294"/>
      <c r="M292" s="110"/>
      <c r="N292" s="110"/>
      <c r="O292" s="110"/>
      <c r="P292" s="110"/>
    </row>
    <row r="293">
      <c r="A293" s="227"/>
      <c r="B293" s="103"/>
      <c r="C293" s="106"/>
      <c r="D293" s="107"/>
      <c r="E293" s="228"/>
      <c r="F293" s="109"/>
      <c r="G293" s="109"/>
      <c r="H293" s="110"/>
      <c r="I293" s="110"/>
      <c r="J293" s="110"/>
      <c r="K293" s="110"/>
      <c r="L293" s="294"/>
      <c r="M293" s="110"/>
      <c r="N293" s="110"/>
      <c r="O293" s="110"/>
      <c r="P293" s="110"/>
    </row>
    <row r="294">
      <c r="A294" s="227"/>
      <c r="B294" s="103"/>
      <c r="C294" s="106"/>
      <c r="D294" s="107"/>
      <c r="E294" s="228"/>
      <c r="F294" s="109"/>
      <c r="G294" s="109"/>
      <c r="H294" s="110"/>
      <c r="I294" s="110"/>
      <c r="J294" s="110"/>
      <c r="K294" s="110"/>
      <c r="L294" s="294"/>
      <c r="M294" s="110"/>
      <c r="N294" s="110"/>
      <c r="O294" s="110"/>
      <c r="P294" s="110"/>
    </row>
    <row r="295">
      <c r="A295" s="227"/>
      <c r="B295" s="103"/>
      <c r="C295" s="106"/>
      <c r="D295" s="107"/>
      <c r="E295" s="228"/>
      <c r="F295" s="109"/>
      <c r="G295" s="109"/>
      <c r="H295" s="110"/>
      <c r="I295" s="110"/>
      <c r="J295" s="110"/>
      <c r="K295" s="110"/>
      <c r="L295" s="294"/>
      <c r="M295" s="110"/>
      <c r="N295" s="110"/>
      <c r="O295" s="110"/>
      <c r="P295" s="110"/>
    </row>
    <row r="296">
      <c r="A296" s="227"/>
      <c r="B296" s="103"/>
      <c r="C296" s="106"/>
      <c r="D296" s="107"/>
      <c r="E296" s="228"/>
      <c r="F296" s="109"/>
      <c r="G296" s="109"/>
      <c r="H296" s="110"/>
      <c r="I296" s="110"/>
      <c r="J296" s="110"/>
      <c r="K296" s="110"/>
      <c r="L296" s="294"/>
      <c r="M296" s="110"/>
      <c r="N296" s="110"/>
      <c r="O296" s="110"/>
      <c r="P296" s="110"/>
    </row>
    <row r="297">
      <c r="A297" s="227"/>
      <c r="B297" s="103"/>
      <c r="C297" s="106"/>
      <c r="D297" s="107"/>
      <c r="E297" s="228"/>
      <c r="F297" s="109"/>
      <c r="G297" s="109"/>
      <c r="H297" s="110"/>
      <c r="I297" s="110"/>
      <c r="J297" s="110"/>
      <c r="K297" s="110"/>
      <c r="L297" s="294"/>
      <c r="M297" s="110"/>
      <c r="N297" s="110"/>
      <c r="O297" s="110"/>
      <c r="P297" s="110"/>
    </row>
    <row r="298">
      <c r="A298" s="227"/>
      <c r="B298" s="103"/>
      <c r="C298" s="106"/>
      <c r="D298" s="107"/>
      <c r="E298" s="228"/>
      <c r="F298" s="109"/>
      <c r="G298" s="109"/>
      <c r="H298" s="110"/>
      <c r="I298" s="110"/>
      <c r="J298" s="110"/>
      <c r="K298" s="110"/>
      <c r="L298" s="294"/>
      <c r="M298" s="110"/>
      <c r="N298" s="110"/>
      <c r="O298" s="110"/>
      <c r="P298" s="110"/>
    </row>
    <row r="299">
      <c r="A299" s="227"/>
      <c r="B299" s="103"/>
      <c r="C299" s="106"/>
      <c r="D299" s="107"/>
      <c r="E299" s="228"/>
      <c r="F299" s="109"/>
      <c r="G299" s="109"/>
      <c r="H299" s="110"/>
      <c r="I299" s="110"/>
      <c r="J299" s="110"/>
      <c r="K299" s="110"/>
      <c r="L299" s="294"/>
      <c r="M299" s="110"/>
      <c r="N299" s="110"/>
      <c r="O299" s="110"/>
      <c r="P299" s="110"/>
    </row>
    <row r="300">
      <c r="A300" s="227"/>
      <c r="B300" s="103"/>
      <c r="C300" s="106"/>
      <c r="D300" s="107"/>
      <c r="E300" s="228"/>
      <c r="F300" s="109"/>
      <c r="G300" s="109"/>
      <c r="H300" s="110"/>
      <c r="I300" s="110"/>
      <c r="J300" s="110"/>
      <c r="K300" s="110"/>
      <c r="L300" s="294"/>
      <c r="M300" s="110"/>
      <c r="N300" s="110"/>
      <c r="O300" s="110"/>
      <c r="P300" s="110"/>
    </row>
    <row r="301">
      <c r="A301" s="227"/>
      <c r="B301" s="103"/>
      <c r="C301" s="106"/>
      <c r="D301" s="107"/>
      <c r="E301" s="228"/>
      <c r="F301" s="109"/>
      <c r="G301" s="109"/>
      <c r="H301" s="110"/>
      <c r="I301" s="110"/>
      <c r="J301" s="110"/>
      <c r="K301" s="110"/>
      <c r="L301" s="294"/>
      <c r="M301" s="110"/>
      <c r="N301" s="110"/>
      <c r="O301" s="110"/>
      <c r="P301" s="110"/>
    </row>
    <row r="302">
      <c r="A302" s="227"/>
      <c r="B302" s="103"/>
      <c r="C302" s="106"/>
      <c r="D302" s="107"/>
      <c r="E302" s="228"/>
      <c r="F302" s="109"/>
      <c r="G302" s="109"/>
      <c r="H302" s="110"/>
      <c r="I302" s="110"/>
      <c r="J302" s="110"/>
      <c r="K302" s="110"/>
      <c r="L302" s="294"/>
      <c r="M302" s="110"/>
      <c r="N302" s="110"/>
      <c r="O302" s="110"/>
      <c r="P302" s="110"/>
    </row>
    <row r="303">
      <c r="A303" s="227"/>
      <c r="B303" s="103"/>
      <c r="C303" s="106"/>
      <c r="D303" s="107"/>
      <c r="E303" s="228"/>
      <c r="F303" s="109"/>
      <c r="G303" s="109"/>
      <c r="H303" s="110"/>
      <c r="I303" s="110"/>
      <c r="J303" s="110"/>
      <c r="K303" s="110"/>
      <c r="L303" s="294"/>
      <c r="M303" s="110"/>
      <c r="N303" s="110"/>
      <c r="O303" s="110"/>
      <c r="P303" s="110"/>
    </row>
    <row r="304">
      <c r="A304" s="227"/>
      <c r="B304" s="103"/>
      <c r="C304" s="106"/>
      <c r="D304" s="107"/>
      <c r="E304" s="228"/>
      <c r="F304" s="109"/>
      <c r="G304" s="109"/>
      <c r="H304" s="110"/>
      <c r="I304" s="110"/>
      <c r="J304" s="110"/>
      <c r="K304" s="110"/>
      <c r="L304" s="294"/>
      <c r="M304" s="110"/>
      <c r="N304" s="110"/>
      <c r="O304" s="110"/>
      <c r="P304" s="110"/>
    </row>
    <row r="305">
      <c r="A305" s="227"/>
      <c r="B305" s="103"/>
      <c r="C305" s="106"/>
      <c r="D305" s="107"/>
      <c r="E305" s="228"/>
      <c r="F305" s="109"/>
      <c r="G305" s="109"/>
      <c r="H305" s="110"/>
      <c r="I305" s="110"/>
      <c r="J305" s="110"/>
      <c r="K305" s="110"/>
      <c r="L305" s="294"/>
      <c r="M305" s="110"/>
      <c r="N305" s="110"/>
      <c r="O305" s="110"/>
      <c r="P305" s="110"/>
    </row>
    <row r="306">
      <c r="A306" s="227"/>
      <c r="B306" s="103"/>
      <c r="C306" s="106"/>
      <c r="D306" s="107"/>
      <c r="E306" s="228"/>
      <c r="F306" s="109"/>
      <c r="G306" s="109"/>
      <c r="H306" s="110"/>
      <c r="I306" s="110"/>
      <c r="J306" s="110"/>
      <c r="K306" s="110"/>
      <c r="L306" s="294"/>
      <c r="M306" s="110"/>
      <c r="N306" s="110"/>
      <c r="O306" s="110"/>
      <c r="P306" s="110"/>
    </row>
    <row r="307">
      <c r="A307" s="227"/>
      <c r="B307" s="103"/>
      <c r="C307" s="106"/>
      <c r="D307" s="107"/>
      <c r="E307" s="228"/>
      <c r="F307" s="109"/>
      <c r="G307" s="109"/>
      <c r="H307" s="110"/>
      <c r="I307" s="110"/>
      <c r="J307" s="110"/>
      <c r="K307" s="110"/>
      <c r="L307" s="294"/>
      <c r="M307" s="110"/>
      <c r="N307" s="110"/>
      <c r="O307" s="110"/>
      <c r="P307" s="110"/>
    </row>
    <row r="308">
      <c r="A308" s="227"/>
      <c r="B308" s="103"/>
      <c r="C308" s="106"/>
      <c r="D308" s="107"/>
      <c r="E308" s="228"/>
      <c r="F308" s="109"/>
      <c r="G308" s="109"/>
      <c r="H308" s="110"/>
      <c r="I308" s="110"/>
      <c r="J308" s="110"/>
      <c r="K308" s="110"/>
      <c r="L308" s="294"/>
      <c r="M308" s="110"/>
      <c r="N308" s="110"/>
      <c r="O308" s="110"/>
      <c r="P308" s="110"/>
    </row>
    <row r="309">
      <c r="A309" s="227"/>
      <c r="B309" s="103"/>
      <c r="C309" s="106"/>
      <c r="D309" s="107"/>
      <c r="E309" s="228"/>
      <c r="F309" s="109"/>
      <c r="G309" s="109"/>
      <c r="H309" s="110"/>
      <c r="I309" s="110"/>
      <c r="J309" s="110"/>
      <c r="K309" s="110"/>
      <c r="L309" s="294"/>
      <c r="M309" s="110"/>
      <c r="N309" s="110"/>
      <c r="O309" s="110"/>
      <c r="P309" s="110"/>
    </row>
    <row r="310">
      <c r="A310" s="227"/>
      <c r="B310" s="103"/>
      <c r="C310" s="106"/>
      <c r="D310" s="107"/>
      <c r="E310" s="228"/>
      <c r="F310" s="109"/>
      <c r="G310" s="109"/>
      <c r="H310" s="110"/>
      <c r="I310" s="110"/>
      <c r="J310" s="110"/>
      <c r="K310" s="110"/>
      <c r="L310" s="294"/>
      <c r="M310" s="110"/>
      <c r="N310" s="110"/>
      <c r="O310" s="110"/>
      <c r="P310" s="110"/>
    </row>
    <row r="311">
      <c r="A311" s="227"/>
      <c r="B311" s="103"/>
      <c r="C311" s="106"/>
      <c r="D311" s="107"/>
      <c r="E311" s="228"/>
      <c r="F311" s="109"/>
      <c r="G311" s="109"/>
      <c r="H311" s="110"/>
      <c r="I311" s="110"/>
      <c r="J311" s="110"/>
      <c r="K311" s="110"/>
      <c r="L311" s="294"/>
      <c r="M311" s="110"/>
      <c r="N311" s="110"/>
      <c r="O311" s="110"/>
      <c r="P311" s="110"/>
    </row>
    <row r="312">
      <c r="A312" s="227"/>
      <c r="B312" s="103"/>
      <c r="C312" s="106"/>
      <c r="D312" s="107"/>
      <c r="E312" s="228"/>
      <c r="F312" s="109"/>
      <c r="G312" s="109"/>
      <c r="H312" s="110"/>
      <c r="I312" s="110"/>
      <c r="J312" s="110"/>
      <c r="K312" s="110"/>
      <c r="L312" s="294"/>
      <c r="M312" s="110"/>
      <c r="N312" s="110"/>
      <c r="O312" s="110"/>
      <c r="P312" s="110"/>
    </row>
    <row r="313">
      <c r="A313" s="227"/>
      <c r="B313" s="103"/>
      <c r="C313" s="106"/>
      <c r="D313" s="107"/>
      <c r="E313" s="228"/>
      <c r="F313" s="109"/>
      <c r="G313" s="109"/>
      <c r="H313" s="110"/>
      <c r="I313" s="110"/>
      <c r="J313" s="110"/>
      <c r="K313" s="110"/>
      <c r="L313" s="294"/>
      <c r="M313" s="110"/>
      <c r="N313" s="110"/>
      <c r="O313" s="110"/>
      <c r="P313" s="110"/>
    </row>
    <row r="314">
      <c r="A314" s="227"/>
      <c r="B314" s="103"/>
      <c r="C314" s="106"/>
      <c r="D314" s="107"/>
      <c r="E314" s="228"/>
      <c r="F314" s="109"/>
      <c r="G314" s="109"/>
      <c r="H314" s="110"/>
      <c r="I314" s="110"/>
      <c r="J314" s="110"/>
      <c r="K314" s="110"/>
      <c r="L314" s="294"/>
      <c r="M314" s="110"/>
      <c r="N314" s="110"/>
      <c r="O314" s="110"/>
      <c r="P314" s="110"/>
    </row>
    <row r="315">
      <c r="A315" s="227"/>
      <c r="B315" s="103"/>
      <c r="C315" s="106"/>
      <c r="D315" s="107"/>
      <c r="E315" s="228"/>
      <c r="F315" s="109"/>
      <c r="G315" s="109"/>
      <c r="H315" s="110"/>
      <c r="I315" s="110"/>
      <c r="J315" s="110"/>
      <c r="K315" s="110"/>
      <c r="L315" s="294"/>
      <c r="M315" s="110"/>
      <c r="N315" s="110"/>
      <c r="O315" s="110"/>
      <c r="P315" s="110"/>
    </row>
    <row r="316">
      <c r="A316" s="227"/>
      <c r="B316" s="103"/>
      <c r="C316" s="106"/>
      <c r="D316" s="107"/>
      <c r="E316" s="228"/>
      <c r="F316" s="109"/>
      <c r="G316" s="109"/>
      <c r="H316" s="110"/>
      <c r="I316" s="110"/>
      <c r="J316" s="110"/>
      <c r="K316" s="110"/>
      <c r="L316" s="294"/>
      <c r="M316" s="110"/>
      <c r="N316" s="110"/>
      <c r="O316" s="110"/>
      <c r="P316" s="110"/>
    </row>
    <row r="317">
      <c r="A317" s="227"/>
      <c r="B317" s="103"/>
      <c r="C317" s="106"/>
      <c r="D317" s="107"/>
      <c r="E317" s="228"/>
      <c r="F317" s="109"/>
      <c r="G317" s="109"/>
      <c r="H317" s="110"/>
      <c r="I317" s="110"/>
      <c r="J317" s="110"/>
      <c r="K317" s="110"/>
      <c r="L317" s="294"/>
      <c r="M317" s="110"/>
      <c r="N317" s="110"/>
      <c r="O317" s="110"/>
      <c r="P317" s="110"/>
    </row>
    <row r="318">
      <c r="A318" s="227"/>
      <c r="B318" s="103"/>
      <c r="C318" s="106"/>
      <c r="D318" s="107"/>
      <c r="E318" s="228"/>
      <c r="F318" s="109"/>
      <c r="G318" s="109"/>
      <c r="H318" s="110"/>
      <c r="I318" s="110"/>
      <c r="J318" s="110"/>
      <c r="K318" s="110"/>
      <c r="L318" s="294"/>
      <c r="M318" s="110"/>
      <c r="N318" s="110"/>
      <c r="O318" s="110"/>
      <c r="P318" s="110"/>
    </row>
    <row r="319">
      <c r="A319" s="227"/>
      <c r="B319" s="103"/>
      <c r="C319" s="106"/>
      <c r="D319" s="107"/>
      <c r="E319" s="228"/>
      <c r="F319" s="109"/>
      <c r="G319" s="109"/>
      <c r="H319" s="110"/>
      <c r="I319" s="110"/>
      <c r="J319" s="110"/>
      <c r="K319" s="110"/>
      <c r="L319" s="294"/>
      <c r="M319" s="110"/>
      <c r="N319" s="110"/>
      <c r="O319" s="110"/>
      <c r="P319" s="110"/>
    </row>
    <row r="320">
      <c r="A320" s="227"/>
      <c r="B320" s="103"/>
      <c r="C320" s="106"/>
      <c r="D320" s="107"/>
      <c r="E320" s="228"/>
      <c r="F320" s="109"/>
      <c r="G320" s="109"/>
      <c r="H320" s="110"/>
      <c r="I320" s="110"/>
      <c r="J320" s="110"/>
      <c r="K320" s="110"/>
      <c r="L320" s="294"/>
      <c r="M320" s="110"/>
      <c r="N320" s="110"/>
      <c r="O320" s="110"/>
      <c r="P320" s="110"/>
    </row>
    <row r="321">
      <c r="A321" s="227"/>
      <c r="B321" s="103"/>
      <c r="C321" s="106"/>
      <c r="D321" s="107"/>
      <c r="E321" s="228"/>
      <c r="F321" s="109"/>
      <c r="G321" s="109"/>
      <c r="H321" s="110"/>
      <c r="I321" s="110"/>
      <c r="J321" s="110"/>
      <c r="K321" s="110"/>
      <c r="L321" s="294"/>
      <c r="M321" s="110"/>
      <c r="N321" s="110"/>
      <c r="O321" s="110"/>
      <c r="P321" s="110"/>
    </row>
    <row r="322">
      <c r="A322" s="227"/>
      <c r="B322" s="103"/>
      <c r="C322" s="106"/>
      <c r="D322" s="107"/>
      <c r="E322" s="228"/>
      <c r="F322" s="109"/>
      <c r="G322" s="109"/>
      <c r="H322" s="110"/>
      <c r="I322" s="110"/>
      <c r="J322" s="110"/>
      <c r="K322" s="110"/>
      <c r="L322" s="294"/>
      <c r="M322" s="110"/>
      <c r="N322" s="110"/>
      <c r="O322" s="110"/>
      <c r="P322" s="110"/>
    </row>
    <row r="323">
      <c r="A323" s="227"/>
      <c r="B323" s="103"/>
      <c r="C323" s="106"/>
      <c r="D323" s="107"/>
      <c r="E323" s="228"/>
      <c r="F323" s="109"/>
      <c r="G323" s="109"/>
      <c r="H323" s="110"/>
      <c r="I323" s="110"/>
      <c r="J323" s="110"/>
      <c r="K323" s="110"/>
      <c r="L323" s="294"/>
      <c r="M323" s="110"/>
      <c r="N323" s="110"/>
      <c r="O323" s="110"/>
      <c r="P323" s="110"/>
    </row>
    <row r="324">
      <c r="A324" s="227"/>
      <c r="B324" s="103"/>
      <c r="C324" s="106"/>
      <c r="D324" s="107"/>
      <c r="E324" s="228"/>
      <c r="F324" s="109"/>
      <c r="G324" s="109"/>
      <c r="H324" s="110"/>
      <c r="I324" s="110"/>
      <c r="J324" s="110"/>
      <c r="K324" s="110"/>
      <c r="L324" s="294"/>
      <c r="M324" s="110"/>
      <c r="N324" s="110"/>
      <c r="O324" s="110"/>
      <c r="P324" s="110"/>
    </row>
    <row r="325">
      <c r="A325" s="227"/>
      <c r="B325" s="103"/>
      <c r="C325" s="106"/>
      <c r="D325" s="107"/>
      <c r="E325" s="228"/>
      <c r="F325" s="109"/>
      <c r="G325" s="109"/>
      <c r="H325" s="110"/>
      <c r="I325" s="110"/>
      <c r="J325" s="110"/>
      <c r="K325" s="110"/>
      <c r="L325" s="294"/>
      <c r="M325" s="110"/>
      <c r="N325" s="110"/>
      <c r="O325" s="110"/>
      <c r="P325" s="110"/>
    </row>
    <row r="326">
      <c r="A326" s="227"/>
      <c r="B326" s="103"/>
      <c r="C326" s="106"/>
      <c r="D326" s="107"/>
      <c r="E326" s="228"/>
      <c r="F326" s="109"/>
      <c r="G326" s="109"/>
      <c r="H326" s="110"/>
      <c r="I326" s="110"/>
      <c r="J326" s="110"/>
      <c r="K326" s="110"/>
      <c r="L326" s="294"/>
      <c r="M326" s="110"/>
      <c r="N326" s="110"/>
      <c r="O326" s="110"/>
      <c r="P326" s="110"/>
    </row>
    <row r="327">
      <c r="A327" s="227"/>
      <c r="B327" s="103"/>
      <c r="C327" s="106"/>
      <c r="D327" s="107"/>
      <c r="E327" s="228"/>
      <c r="F327" s="109"/>
      <c r="G327" s="109"/>
      <c r="H327" s="110"/>
      <c r="I327" s="110"/>
      <c r="J327" s="110"/>
      <c r="K327" s="110"/>
      <c r="L327" s="294"/>
      <c r="M327" s="110"/>
      <c r="N327" s="110"/>
      <c r="O327" s="110"/>
      <c r="P327" s="110"/>
    </row>
    <row r="328">
      <c r="A328" s="227"/>
      <c r="B328" s="103"/>
      <c r="C328" s="106"/>
      <c r="D328" s="107"/>
      <c r="E328" s="228"/>
      <c r="F328" s="109"/>
      <c r="G328" s="109"/>
      <c r="H328" s="110"/>
      <c r="I328" s="110"/>
      <c r="J328" s="110"/>
      <c r="K328" s="110"/>
      <c r="L328" s="294"/>
      <c r="M328" s="110"/>
      <c r="N328" s="110"/>
      <c r="O328" s="110"/>
      <c r="P328" s="110"/>
    </row>
    <row r="329">
      <c r="A329" s="227"/>
      <c r="B329" s="103"/>
      <c r="C329" s="106"/>
      <c r="D329" s="107"/>
      <c r="E329" s="228"/>
      <c r="F329" s="109"/>
      <c r="G329" s="109"/>
      <c r="H329" s="110"/>
      <c r="I329" s="110"/>
      <c r="J329" s="110"/>
      <c r="K329" s="110"/>
      <c r="L329" s="294"/>
      <c r="M329" s="110"/>
      <c r="N329" s="110"/>
      <c r="O329" s="110"/>
      <c r="P329" s="110"/>
    </row>
    <row r="330">
      <c r="A330" s="227"/>
      <c r="B330" s="103"/>
      <c r="C330" s="106"/>
      <c r="D330" s="107"/>
      <c r="E330" s="228"/>
      <c r="F330" s="109"/>
      <c r="G330" s="109"/>
      <c r="H330" s="110"/>
      <c r="I330" s="110"/>
      <c r="J330" s="110"/>
      <c r="K330" s="110"/>
      <c r="L330" s="294"/>
      <c r="M330" s="110"/>
      <c r="N330" s="110"/>
      <c r="O330" s="110"/>
      <c r="P330" s="110"/>
    </row>
    <row r="331">
      <c r="A331" s="227"/>
      <c r="B331" s="103"/>
      <c r="C331" s="106"/>
      <c r="D331" s="107"/>
      <c r="E331" s="228"/>
      <c r="F331" s="109"/>
      <c r="G331" s="109"/>
      <c r="H331" s="110"/>
      <c r="I331" s="110"/>
      <c r="J331" s="110"/>
      <c r="K331" s="110"/>
      <c r="L331" s="294"/>
      <c r="M331" s="110"/>
      <c r="N331" s="110"/>
      <c r="O331" s="110"/>
      <c r="P331" s="110"/>
    </row>
    <row r="332">
      <c r="A332" s="227"/>
      <c r="B332" s="103"/>
      <c r="C332" s="106"/>
      <c r="D332" s="107"/>
      <c r="E332" s="228"/>
      <c r="F332" s="109"/>
      <c r="G332" s="109"/>
      <c r="H332" s="110"/>
      <c r="I332" s="110"/>
      <c r="J332" s="110"/>
      <c r="K332" s="110"/>
      <c r="L332" s="294"/>
      <c r="M332" s="110"/>
      <c r="N332" s="110"/>
      <c r="O332" s="110"/>
      <c r="P332" s="110"/>
    </row>
    <row r="333">
      <c r="A333" s="227"/>
      <c r="B333" s="103"/>
      <c r="C333" s="106"/>
      <c r="D333" s="107"/>
      <c r="E333" s="228"/>
      <c r="F333" s="109"/>
      <c r="G333" s="109"/>
      <c r="H333" s="110"/>
      <c r="I333" s="110"/>
      <c r="J333" s="110"/>
      <c r="K333" s="110"/>
      <c r="L333" s="294"/>
      <c r="M333" s="110"/>
      <c r="N333" s="110"/>
      <c r="O333" s="110"/>
      <c r="P333" s="110"/>
    </row>
    <row r="334">
      <c r="A334" s="227"/>
      <c r="B334" s="103"/>
      <c r="C334" s="106"/>
      <c r="D334" s="107"/>
      <c r="E334" s="228"/>
      <c r="F334" s="109"/>
      <c r="G334" s="109"/>
      <c r="H334" s="110"/>
      <c r="I334" s="110"/>
      <c r="J334" s="110"/>
      <c r="K334" s="110"/>
      <c r="L334" s="294"/>
      <c r="M334" s="110"/>
      <c r="N334" s="110"/>
      <c r="O334" s="110"/>
      <c r="P334" s="110"/>
    </row>
    <row r="335">
      <c r="A335" s="227"/>
      <c r="B335" s="103"/>
      <c r="C335" s="106"/>
      <c r="D335" s="107"/>
      <c r="E335" s="228"/>
      <c r="F335" s="109"/>
      <c r="G335" s="109"/>
      <c r="H335" s="110"/>
      <c r="I335" s="110"/>
      <c r="J335" s="110"/>
      <c r="K335" s="110"/>
      <c r="L335" s="294"/>
      <c r="M335" s="110"/>
      <c r="N335" s="110"/>
      <c r="O335" s="110"/>
      <c r="P335" s="110"/>
    </row>
    <row r="336">
      <c r="A336" s="227"/>
      <c r="B336" s="103"/>
      <c r="C336" s="106"/>
      <c r="D336" s="107"/>
      <c r="E336" s="228"/>
      <c r="F336" s="109"/>
      <c r="G336" s="109"/>
      <c r="H336" s="110"/>
      <c r="I336" s="110"/>
      <c r="J336" s="110"/>
      <c r="K336" s="110"/>
      <c r="L336" s="294"/>
      <c r="M336" s="110"/>
      <c r="N336" s="110"/>
      <c r="O336" s="110"/>
      <c r="P336" s="110"/>
    </row>
    <row r="337">
      <c r="A337" s="227"/>
      <c r="B337" s="103"/>
      <c r="C337" s="106"/>
      <c r="D337" s="107"/>
      <c r="E337" s="228"/>
      <c r="F337" s="109"/>
      <c r="G337" s="109"/>
      <c r="H337" s="110"/>
      <c r="I337" s="110"/>
      <c r="J337" s="110"/>
      <c r="K337" s="110"/>
      <c r="L337" s="294"/>
      <c r="M337" s="110"/>
      <c r="N337" s="110"/>
      <c r="O337" s="110"/>
      <c r="P337" s="110"/>
    </row>
    <row r="338">
      <c r="A338" s="227"/>
      <c r="B338" s="103"/>
      <c r="C338" s="106"/>
      <c r="D338" s="107"/>
      <c r="E338" s="228"/>
      <c r="F338" s="109"/>
      <c r="G338" s="109"/>
      <c r="H338" s="110"/>
      <c r="I338" s="110"/>
      <c r="J338" s="110"/>
      <c r="K338" s="110"/>
      <c r="L338" s="294"/>
      <c r="M338" s="110"/>
      <c r="N338" s="110"/>
      <c r="O338" s="110"/>
      <c r="P338" s="110"/>
    </row>
    <row r="339">
      <c r="A339" s="227"/>
      <c r="B339" s="103"/>
      <c r="C339" s="106"/>
      <c r="D339" s="107"/>
      <c r="E339" s="228"/>
      <c r="F339" s="109"/>
      <c r="G339" s="109"/>
      <c r="H339" s="110"/>
      <c r="I339" s="110"/>
      <c r="J339" s="110"/>
      <c r="K339" s="110"/>
      <c r="L339" s="294"/>
      <c r="M339" s="110"/>
      <c r="N339" s="110"/>
      <c r="O339" s="110"/>
      <c r="P339" s="110"/>
    </row>
    <row r="340">
      <c r="A340" s="227"/>
      <c r="B340" s="103"/>
      <c r="C340" s="325"/>
      <c r="D340" s="107"/>
      <c r="E340" s="228"/>
      <c r="F340" s="109"/>
      <c r="G340" s="109"/>
      <c r="H340" s="110"/>
      <c r="I340" s="110"/>
      <c r="J340" s="110"/>
      <c r="K340" s="229"/>
      <c r="L340" s="294"/>
      <c r="M340" s="110"/>
      <c r="N340" s="110"/>
      <c r="O340" s="110"/>
      <c r="P340" s="110"/>
    </row>
    <row r="341">
      <c r="A341" s="227"/>
      <c r="B341" s="103"/>
      <c r="C341" s="29"/>
      <c r="D341" s="107"/>
      <c r="E341" s="228"/>
      <c r="F341" s="109"/>
      <c r="G341" s="109"/>
      <c r="H341" s="110"/>
      <c r="I341" s="110"/>
      <c r="J341" s="110"/>
      <c r="K341" s="230"/>
      <c r="L341" s="294"/>
      <c r="M341" s="110"/>
      <c r="N341" s="110"/>
      <c r="O341" s="110"/>
      <c r="P341" s="110"/>
    </row>
    <row r="342">
      <c r="A342" s="227"/>
      <c r="B342" s="103"/>
      <c r="C342" s="29"/>
      <c r="D342" s="107"/>
      <c r="E342" s="228"/>
      <c r="F342" s="109"/>
      <c r="G342" s="109"/>
      <c r="H342" s="110"/>
      <c r="I342" s="110"/>
      <c r="J342" s="110"/>
      <c r="K342" s="230"/>
      <c r="L342" s="294"/>
      <c r="M342" s="110"/>
      <c r="N342" s="110"/>
      <c r="O342" s="110"/>
      <c r="P342" s="110"/>
    </row>
    <row r="343">
      <c r="A343" s="227"/>
      <c r="B343" s="103"/>
      <c r="C343" s="29"/>
      <c r="D343" s="107"/>
      <c r="E343" s="228"/>
      <c r="F343" s="109"/>
      <c r="G343" s="109"/>
      <c r="H343" s="110"/>
      <c r="I343" s="110"/>
      <c r="J343" s="110"/>
      <c r="K343" s="230"/>
      <c r="L343" s="294"/>
      <c r="M343" s="110"/>
      <c r="N343" s="110"/>
      <c r="O343" s="110"/>
      <c r="P343" s="110"/>
    </row>
    <row r="344">
      <c r="A344" s="227"/>
      <c r="B344" s="103"/>
      <c r="C344" s="29"/>
      <c r="D344" s="107"/>
      <c r="E344" s="228"/>
      <c r="F344" s="109"/>
      <c r="G344" s="109"/>
      <c r="H344" s="110"/>
      <c r="I344" s="110"/>
      <c r="J344" s="110"/>
      <c r="K344" s="230"/>
      <c r="L344" s="294"/>
      <c r="M344" s="110"/>
      <c r="N344" s="110"/>
      <c r="O344" s="110"/>
      <c r="P344" s="110"/>
    </row>
    <row r="345">
      <c r="A345" s="227"/>
      <c r="B345" s="103"/>
      <c r="C345" s="29"/>
      <c r="D345" s="107"/>
      <c r="E345" s="228"/>
      <c r="F345" s="109"/>
      <c r="G345" s="109"/>
      <c r="H345" s="110"/>
      <c r="I345" s="110"/>
      <c r="J345" s="110"/>
      <c r="K345" s="230"/>
      <c r="L345" s="294"/>
      <c r="M345" s="110"/>
      <c r="N345" s="110"/>
      <c r="O345" s="110"/>
      <c r="P345" s="110"/>
    </row>
    <row r="346">
      <c r="A346" s="227"/>
      <c r="B346" s="103"/>
      <c r="C346" s="29"/>
      <c r="D346" s="107"/>
      <c r="E346" s="228"/>
      <c r="F346" s="109"/>
      <c r="G346" s="109"/>
      <c r="H346" s="110"/>
      <c r="I346" s="110"/>
      <c r="J346" s="110"/>
      <c r="K346" s="230"/>
      <c r="L346" s="294"/>
      <c r="M346" s="110"/>
      <c r="N346" s="110"/>
      <c r="O346" s="110"/>
      <c r="P346" s="110"/>
    </row>
    <row r="347">
      <c r="A347" s="227"/>
      <c r="B347" s="103"/>
      <c r="C347" s="29"/>
      <c r="D347" s="107"/>
      <c r="E347" s="228"/>
      <c r="F347" s="109"/>
      <c r="G347" s="109"/>
      <c r="H347" s="110"/>
      <c r="I347" s="110"/>
      <c r="J347" s="110"/>
      <c r="K347" s="230"/>
      <c r="L347" s="294"/>
      <c r="M347" s="110"/>
      <c r="N347" s="110"/>
      <c r="O347" s="110"/>
      <c r="P347" s="110"/>
    </row>
    <row r="348">
      <c r="A348" s="227"/>
      <c r="B348" s="103"/>
      <c r="C348" s="29"/>
      <c r="D348" s="107"/>
      <c r="E348" s="228"/>
      <c r="F348" s="109"/>
      <c r="G348" s="109"/>
      <c r="H348" s="110"/>
      <c r="I348" s="110"/>
      <c r="J348" s="110"/>
      <c r="K348" s="230"/>
      <c r="L348" s="294"/>
      <c r="M348" s="110"/>
      <c r="N348" s="110"/>
      <c r="O348" s="110"/>
      <c r="P348" s="110"/>
    </row>
    <row r="349">
      <c r="A349" s="227"/>
      <c r="B349" s="103"/>
      <c r="C349" s="29"/>
      <c r="D349" s="107"/>
      <c r="E349" s="228"/>
      <c r="F349" s="109"/>
      <c r="G349" s="109"/>
      <c r="H349" s="110"/>
      <c r="I349" s="110"/>
      <c r="J349" s="110"/>
      <c r="K349" s="230"/>
      <c r="L349" s="294"/>
      <c r="M349" s="110"/>
      <c r="N349" s="110"/>
      <c r="O349" s="110"/>
      <c r="P349" s="110"/>
    </row>
    <row r="350">
      <c r="A350" s="227"/>
      <c r="B350" s="103"/>
      <c r="C350" s="29"/>
      <c r="D350" s="107"/>
      <c r="E350" s="228"/>
      <c r="F350" s="109"/>
      <c r="G350" s="109"/>
      <c r="H350" s="110"/>
      <c r="I350" s="110"/>
      <c r="J350" s="110"/>
      <c r="K350" s="230"/>
      <c r="L350" s="294"/>
      <c r="M350" s="110"/>
      <c r="N350" s="110"/>
      <c r="O350" s="110"/>
      <c r="P350" s="110"/>
    </row>
    <row r="351">
      <c r="A351" s="227"/>
      <c r="B351" s="103"/>
      <c r="C351" s="29"/>
      <c r="D351" s="107"/>
      <c r="E351" s="228"/>
      <c r="F351" s="109"/>
      <c r="G351" s="109"/>
      <c r="H351" s="110"/>
      <c r="I351" s="110"/>
      <c r="J351" s="110"/>
      <c r="K351" s="230"/>
      <c r="L351" s="294"/>
      <c r="M351" s="110"/>
      <c r="N351" s="110"/>
      <c r="O351" s="110"/>
      <c r="P351" s="110"/>
    </row>
    <row r="352">
      <c r="A352" s="227"/>
      <c r="B352" s="103"/>
      <c r="C352" s="29"/>
      <c r="D352" s="107"/>
      <c r="E352" s="228"/>
      <c r="F352" s="109"/>
      <c r="G352" s="109"/>
      <c r="H352" s="110"/>
      <c r="I352" s="110"/>
      <c r="J352" s="110"/>
      <c r="K352" s="230"/>
      <c r="L352" s="294"/>
      <c r="M352" s="110"/>
      <c r="N352" s="110"/>
      <c r="O352" s="110"/>
      <c r="P352" s="110"/>
    </row>
    <row r="353">
      <c r="A353" s="227"/>
      <c r="B353" s="103"/>
      <c r="C353" s="29"/>
      <c r="D353" s="107"/>
      <c r="E353" s="228"/>
      <c r="F353" s="109"/>
      <c r="G353" s="109"/>
      <c r="H353" s="110"/>
      <c r="I353" s="110"/>
      <c r="J353" s="110"/>
      <c r="K353" s="230"/>
      <c r="L353" s="294"/>
      <c r="M353" s="110"/>
      <c r="N353" s="110"/>
      <c r="O353" s="110"/>
      <c r="P353" s="110"/>
    </row>
    <row r="354">
      <c r="A354" s="227"/>
      <c r="B354" s="103"/>
      <c r="C354" s="29"/>
      <c r="D354" s="107"/>
      <c r="E354" s="228"/>
      <c r="F354" s="109"/>
      <c r="G354" s="109"/>
      <c r="H354" s="110"/>
      <c r="I354" s="110"/>
      <c r="J354" s="110"/>
      <c r="K354" s="230"/>
      <c r="L354" s="294"/>
      <c r="M354" s="110"/>
      <c r="N354" s="110"/>
      <c r="O354" s="110"/>
      <c r="P354" s="110"/>
    </row>
    <row r="355">
      <c r="A355" s="227"/>
      <c r="B355" s="103"/>
      <c r="C355" s="29"/>
      <c r="D355" s="107"/>
      <c r="E355" s="228"/>
      <c r="F355" s="109"/>
      <c r="G355" s="109"/>
      <c r="H355" s="110"/>
      <c r="I355" s="110"/>
      <c r="J355" s="110"/>
      <c r="K355" s="230"/>
      <c r="L355" s="294"/>
      <c r="M355" s="110"/>
      <c r="N355" s="110"/>
      <c r="O355" s="110"/>
      <c r="P355" s="110"/>
    </row>
    <row r="356">
      <c r="A356" s="227"/>
      <c r="B356" s="103"/>
      <c r="C356" s="29"/>
      <c r="D356" s="107"/>
      <c r="E356" s="228"/>
      <c r="F356" s="109"/>
      <c r="G356" s="109"/>
      <c r="H356" s="110"/>
      <c r="I356" s="110"/>
      <c r="J356" s="110"/>
      <c r="K356" s="230"/>
      <c r="L356" s="294"/>
      <c r="M356" s="110"/>
      <c r="N356" s="110"/>
      <c r="O356" s="110"/>
      <c r="P356" s="110"/>
    </row>
    <row r="357">
      <c r="A357" s="227"/>
      <c r="B357" s="103"/>
      <c r="C357" s="29"/>
      <c r="D357" s="107"/>
      <c r="E357" s="228"/>
      <c r="F357" s="109"/>
      <c r="G357" s="109"/>
      <c r="H357" s="110"/>
      <c r="I357" s="110"/>
      <c r="J357" s="110"/>
      <c r="K357" s="230"/>
      <c r="L357" s="294"/>
      <c r="M357" s="110"/>
      <c r="N357" s="110"/>
      <c r="O357" s="110"/>
      <c r="P357" s="110"/>
    </row>
    <row r="358">
      <c r="A358" s="227"/>
      <c r="B358" s="103"/>
      <c r="C358" s="29"/>
      <c r="D358" s="107"/>
      <c r="E358" s="228"/>
      <c r="F358" s="109"/>
      <c r="G358" s="109"/>
      <c r="H358" s="110"/>
      <c r="I358" s="110"/>
      <c r="J358" s="110"/>
      <c r="K358" s="230"/>
      <c r="L358" s="294"/>
      <c r="M358" s="110"/>
      <c r="N358" s="110"/>
      <c r="O358" s="110"/>
      <c r="P358" s="110"/>
    </row>
    <row r="359">
      <c r="A359" s="227"/>
      <c r="B359" s="103"/>
      <c r="C359" s="29"/>
      <c r="D359" s="107"/>
      <c r="E359" s="228"/>
      <c r="F359" s="109"/>
      <c r="G359" s="109"/>
      <c r="H359" s="110"/>
      <c r="I359" s="110"/>
      <c r="J359" s="110"/>
      <c r="K359" s="230"/>
      <c r="L359" s="294"/>
      <c r="M359" s="110"/>
      <c r="N359" s="110"/>
      <c r="O359" s="110"/>
      <c r="P359" s="110"/>
    </row>
    <row r="360">
      <c r="A360" s="227"/>
      <c r="B360" s="103"/>
      <c r="C360" s="29"/>
      <c r="D360" s="107"/>
      <c r="E360" s="228"/>
      <c r="F360" s="109"/>
      <c r="G360" s="109"/>
      <c r="H360" s="110"/>
      <c r="I360" s="110"/>
      <c r="J360" s="110"/>
      <c r="K360" s="230"/>
      <c r="L360" s="294"/>
      <c r="M360" s="110"/>
      <c r="N360" s="110"/>
      <c r="O360" s="110"/>
      <c r="P360" s="110"/>
    </row>
    <row r="361">
      <c r="A361" s="227"/>
      <c r="B361" s="103"/>
      <c r="C361" s="29"/>
      <c r="D361" s="107"/>
      <c r="E361" s="228"/>
      <c r="F361" s="109"/>
      <c r="G361" s="109"/>
      <c r="H361" s="110"/>
      <c r="I361" s="110"/>
      <c r="J361" s="110"/>
      <c r="K361" s="230"/>
      <c r="L361" s="294"/>
      <c r="M361" s="110"/>
      <c r="N361" s="110"/>
      <c r="O361" s="110"/>
      <c r="P361" s="110"/>
    </row>
    <row r="362">
      <c r="A362" s="227"/>
      <c r="B362" s="103"/>
      <c r="C362" s="29"/>
      <c r="D362" s="107"/>
      <c r="E362" s="228"/>
      <c r="F362" s="109"/>
      <c r="G362" s="109"/>
      <c r="H362" s="110"/>
      <c r="I362" s="110"/>
      <c r="J362" s="110"/>
      <c r="K362" s="230"/>
      <c r="L362" s="294"/>
      <c r="M362" s="110"/>
      <c r="N362" s="110"/>
      <c r="O362" s="110"/>
      <c r="P362" s="110"/>
    </row>
    <row r="363">
      <c r="A363" s="227"/>
      <c r="B363" s="103"/>
      <c r="C363" s="29"/>
      <c r="D363" s="107"/>
      <c r="E363" s="228"/>
      <c r="F363" s="109"/>
      <c r="G363" s="109"/>
      <c r="H363" s="110"/>
      <c r="I363" s="110"/>
      <c r="J363" s="110"/>
      <c r="K363" s="230"/>
      <c r="L363" s="294"/>
      <c r="M363" s="110"/>
      <c r="N363" s="110"/>
      <c r="O363" s="110"/>
      <c r="P363" s="110"/>
    </row>
    <row r="364">
      <c r="A364" s="227"/>
      <c r="B364" s="103"/>
      <c r="C364" s="29"/>
      <c r="D364" s="107"/>
      <c r="E364" s="228"/>
      <c r="F364" s="109"/>
      <c r="G364" s="109"/>
      <c r="H364" s="110"/>
      <c r="I364" s="110"/>
      <c r="J364" s="110"/>
      <c r="K364" s="230"/>
      <c r="L364" s="294"/>
      <c r="M364" s="110"/>
      <c r="N364" s="110"/>
      <c r="O364" s="110"/>
      <c r="P364" s="110"/>
    </row>
    <row r="365">
      <c r="A365" s="227"/>
      <c r="B365" s="103"/>
      <c r="C365" s="29"/>
      <c r="D365" s="107"/>
      <c r="E365" s="228"/>
      <c r="F365" s="109"/>
      <c r="G365" s="109"/>
      <c r="H365" s="110"/>
      <c r="I365" s="110"/>
      <c r="J365" s="110"/>
      <c r="K365" s="230"/>
      <c r="L365" s="294"/>
      <c r="M365" s="110"/>
      <c r="N365" s="110"/>
      <c r="O365" s="110"/>
      <c r="P365" s="110"/>
    </row>
    <row r="366">
      <c r="A366" s="227"/>
      <c r="B366" s="103"/>
      <c r="C366" s="29"/>
      <c r="D366" s="107"/>
      <c r="E366" s="228"/>
      <c r="F366" s="109"/>
      <c r="G366" s="109"/>
      <c r="H366" s="110"/>
      <c r="I366" s="110"/>
      <c r="J366" s="110"/>
      <c r="K366" s="230"/>
      <c r="L366" s="294"/>
      <c r="M366" s="110"/>
      <c r="N366" s="110"/>
      <c r="O366" s="110"/>
      <c r="P366" s="110"/>
    </row>
    <row r="367">
      <c r="A367" s="227"/>
      <c r="B367" s="103"/>
      <c r="C367" s="29"/>
      <c r="D367" s="107"/>
      <c r="E367" s="228"/>
      <c r="F367" s="109"/>
      <c r="G367" s="109"/>
      <c r="H367" s="110"/>
      <c r="I367" s="110"/>
      <c r="J367" s="110"/>
      <c r="K367" s="230"/>
      <c r="L367" s="294"/>
      <c r="M367" s="110"/>
      <c r="N367" s="110"/>
      <c r="O367" s="110"/>
      <c r="P367" s="110"/>
    </row>
    <row r="368">
      <c r="A368" s="227"/>
      <c r="B368" s="103"/>
      <c r="C368" s="29"/>
      <c r="D368" s="107"/>
      <c r="E368" s="228"/>
      <c r="F368" s="109"/>
      <c r="G368" s="109"/>
      <c r="H368" s="110"/>
      <c r="I368" s="110"/>
      <c r="J368" s="110"/>
      <c r="K368" s="230"/>
      <c r="L368" s="294"/>
      <c r="M368" s="110"/>
      <c r="N368" s="110"/>
      <c r="O368" s="110"/>
      <c r="P368" s="110"/>
    </row>
    <row r="369">
      <c r="A369" s="227"/>
      <c r="B369" s="103"/>
      <c r="C369" s="29"/>
      <c r="D369" s="107"/>
      <c r="E369" s="228"/>
      <c r="F369" s="109"/>
      <c r="G369" s="109"/>
      <c r="H369" s="110"/>
      <c r="I369" s="110"/>
      <c r="J369" s="110"/>
      <c r="K369" s="230"/>
      <c r="L369" s="294"/>
      <c r="M369" s="110"/>
      <c r="N369" s="110"/>
      <c r="O369" s="110"/>
      <c r="P369" s="110"/>
    </row>
    <row r="370">
      <c r="A370" s="227"/>
      <c r="B370" s="103"/>
      <c r="C370" s="29"/>
      <c r="D370" s="107"/>
      <c r="E370" s="228"/>
      <c r="F370" s="109"/>
      <c r="G370" s="109"/>
      <c r="H370" s="110"/>
      <c r="I370" s="110"/>
      <c r="J370" s="110"/>
      <c r="K370" s="230"/>
      <c r="L370" s="294"/>
      <c r="M370" s="110"/>
      <c r="N370" s="110"/>
      <c r="O370" s="110"/>
      <c r="P370" s="110"/>
    </row>
    <row r="371">
      <c r="A371" s="227"/>
      <c r="B371" s="103"/>
      <c r="C371" s="29"/>
      <c r="D371" s="107"/>
      <c r="E371" s="228"/>
      <c r="F371" s="109"/>
      <c r="G371" s="109"/>
      <c r="H371" s="110"/>
      <c r="I371" s="110"/>
      <c r="J371" s="110"/>
      <c r="K371" s="230"/>
      <c r="L371" s="294"/>
      <c r="M371" s="110"/>
      <c r="N371" s="110"/>
      <c r="O371" s="110"/>
      <c r="P371" s="110"/>
    </row>
    <row r="372">
      <c r="A372" s="227"/>
      <c r="B372" s="103"/>
      <c r="C372" s="29"/>
      <c r="D372" s="107"/>
      <c r="E372" s="228"/>
      <c r="F372" s="109"/>
      <c r="G372" s="109"/>
      <c r="H372" s="110"/>
      <c r="I372" s="110"/>
      <c r="J372" s="110"/>
      <c r="K372" s="230"/>
      <c r="L372" s="294"/>
      <c r="M372" s="110"/>
      <c r="N372" s="110"/>
      <c r="O372" s="110"/>
      <c r="P372" s="110"/>
    </row>
    <row r="373">
      <c r="A373" s="227"/>
      <c r="B373" s="103"/>
      <c r="C373" s="29"/>
      <c r="D373" s="107"/>
      <c r="E373" s="228"/>
      <c r="F373" s="109"/>
      <c r="G373" s="109"/>
      <c r="H373" s="110"/>
      <c r="I373" s="110"/>
      <c r="J373" s="110"/>
      <c r="K373" s="230"/>
      <c r="L373" s="294"/>
      <c r="M373" s="110"/>
      <c r="N373" s="110"/>
      <c r="O373" s="110"/>
      <c r="P373" s="110"/>
    </row>
    <row r="374">
      <c r="A374" s="227"/>
      <c r="B374" s="103"/>
      <c r="C374" s="29"/>
      <c r="D374" s="107"/>
      <c r="E374" s="228"/>
      <c r="F374" s="109"/>
      <c r="G374" s="109"/>
      <c r="H374" s="110"/>
      <c r="I374" s="110"/>
      <c r="J374" s="110"/>
      <c r="K374" s="230"/>
      <c r="L374" s="294"/>
      <c r="M374" s="110"/>
      <c r="N374" s="110"/>
      <c r="O374" s="110"/>
      <c r="P374" s="110"/>
    </row>
    <row r="375">
      <c r="A375" s="227"/>
      <c r="B375" s="103"/>
      <c r="C375" s="29"/>
      <c r="D375" s="107"/>
      <c r="E375" s="228"/>
      <c r="F375" s="109"/>
      <c r="G375" s="109"/>
      <c r="H375" s="110"/>
      <c r="I375" s="110"/>
      <c r="J375" s="110"/>
      <c r="K375" s="230"/>
      <c r="L375" s="294"/>
      <c r="M375" s="110"/>
      <c r="N375" s="110"/>
      <c r="O375" s="110"/>
      <c r="P375" s="110"/>
    </row>
    <row r="376">
      <c r="A376" s="227"/>
      <c r="B376" s="103"/>
      <c r="C376" s="29"/>
      <c r="D376" s="107"/>
      <c r="E376" s="228"/>
      <c r="F376" s="109"/>
      <c r="G376" s="109"/>
      <c r="H376" s="110"/>
      <c r="I376" s="110"/>
      <c r="J376" s="110"/>
      <c r="K376" s="230"/>
      <c r="L376" s="294"/>
      <c r="M376" s="110"/>
      <c r="N376" s="110"/>
      <c r="O376" s="110"/>
      <c r="P376" s="110"/>
    </row>
    <row r="377">
      <c r="A377" s="227"/>
      <c r="B377" s="103"/>
      <c r="C377" s="29"/>
      <c r="D377" s="107"/>
      <c r="E377" s="228"/>
      <c r="F377" s="109"/>
      <c r="G377" s="109"/>
      <c r="H377" s="110"/>
      <c r="I377" s="110"/>
      <c r="J377" s="110"/>
      <c r="K377" s="230"/>
      <c r="L377" s="294"/>
      <c r="M377" s="110"/>
      <c r="N377" s="110"/>
      <c r="O377" s="110"/>
      <c r="P377" s="110"/>
    </row>
    <row r="378">
      <c r="A378" s="227"/>
      <c r="B378" s="103"/>
      <c r="C378" s="29"/>
      <c r="D378" s="107"/>
      <c r="E378" s="228"/>
      <c r="F378" s="109"/>
      <c r="G378" s="109"/>
      <c r="H378" s="110"/>
      <c r="I378" s="110"/>
      <c r="J378" s="110"/>
      <c r="K378" s="230"/>
      <c r="L378" s="294"/>
      <c r="M378" s="110"/>
      <c r="N378" s="110"/>
      <c r="O378" s="110"/>
      <c r="P378" s="110"/>
    </row>
    <row r="379">
      <c r="A379" s="227"/>
      <c r="B379" s="103"/>
      <c r="C379" s="29"/>
      <c r="D379" s="107"/>
      <c r="E379" s="228"/>
      <c r="F379" s="109"/>
      <c r="G379" s="109"/>
      <c r="H379" s="110"/>
      <c r="I379" s="110"/>
      <c r="J379" s="110"/>
      <c r="K379" s="230"/>
      <c r="L379" s="294"/>
      <c r="M379" s="110"/>
      <c r="N379" s="110"/>
      <c r="O379" s="110"/>
      <c r="P379" s="110"/>
    </row>
    <row r="380">
      <c r="A380" s="227"/>
      <c r="B380" s="103"/>
      <c r="C380" s="29"/>
      <c r="D380" s="107"/>
      <c r="E380" s="228"/>
      <c r="F380" s="109"/>
      <c r="G380" s="109"/>
      <c r="H380" s="110"/>
      <c r="I380" s="110"/>
      <c r="J380" s="110"/>
      <c r="K380" s="230"/>
      <c r="L380" s="294"/>
      <c r="M380" s="110"/>
      <c r="N380" s="110"/>
      <c r="O380" s="110"/>
      <c r="P380" s="110"/>
    </row>
    <row r="381">
      <c r="A381" s="227"/>
      <c r="B381" s="103"/>
      <c r="C381" s="29"/>
      <c r="D381" s="107"/>
      <c r="E381" s="228"/>
      <c r="F381" s="109"/>
      <c r="G381" s="109"/>
      <c r="H381" s="110"/>
      <c r="I381" s="110"/>
      <c r="J381" s="110"/>
      <c r="K381" s="230"/>
      <c r="L381" s="294"/>
      <c r="M381" s="110"/>
      <c r="N381" s="110"/>
      <c r="O381" s="110"/>
      <c r="P381" s="110"/>
    </row>
    <row r="382">
      <c r="A382" s="227"/>
      <c r="B382" s="103"/>
      <c r="C382" s="29"/>
      <c r="D382" s="107"/>
      <c r="E382" s="228"/>
      <c r="F382" s="109"/>
      <c r="G382" s="109"/>
      <c r="H382" s="110"/>
      <c r="I382" s="110"/>
      <c r="J382" s="110"/>
      <c r="K382" s="230"/>
      <c r="L382" s="294"/>
      <c r="M382" s="110"/>
      <c r="N382" s="110"/>
      <c r="O382" s="110"/>
      <c r="P382" s="110"/>
    </row>
    <row r="383">
      <c r="A383" s="227"/>
      <c r="B383" s="103"/>
      <c r="C383" s="29"/>
      <c r="D383" s="107"/>
      <c r="E383" s="228"/>
      <c r="F383" s="109"/>
      <c r="G383" s="109"/>
      <c r="H383" s="110"/>
      <c r="I383" s="110"/>
      <c r="J383" s="110"/>
      <c r="K383" s="230"/>
      <c r="L383" s="294"/>
      <c r="M383" s="110"/>
      <c r="N383" s="110"/>
      <c r="O383" s="110"/>
      <c r="P383" s="110"/>
    </row>
    <row r="384">
      <c r="A384" s="227"/>
      <c r="B384" s="103"/>
      <c r="C384" s="29"/>
      <c r="D384" s="107"/>
      <c r="E384" s="228"/>
      <c r="F384" s="109"/>
      <c r="G384" s="109"/>
      <c r="H384" s="110"/>
      <c r="I384" s="110"/>
      <c r="J384" s="110"/>
      <c r="K384" s="230"/>
      <c r="L384" s="294"/>
      <c r="M384" s="110"/>
      <c r="N384" s="110"/>
      <c r="O384" s="110"/>
      <c r="P384" s="110"/>
    </row>
    <row r="385">
      <c r="A385" s="227"/>
      <c r="B385" s="103"/>
      <c r="C385" s="29"/>
      <c r="D385" s="107"/>
      <c r="E385" s="228"/>
      <c r="F385" s="109"/>
      <c r="G385" s="109"/>
      <c r="H385" s="110"/>
      <c r="I385" s="110"/>
      <c r="J385" s="110"/>
      <c r="K385" s="230"/>
      <c r="L385" s="294"/>
      <c r="M385" s="110"/>
      <c r="N385" s="110"/>
      <c r="O385" s="110"/>
      <c r="P385" s="110"/>
    </row>
    <row r="386">
      <c r="A386" s="227"/>
      <c r="B386" s="103"/>
      <c r="C386" s="29"/>
      <c r="D386" s="107"/>
      <c r="E386" s="228"/>
      <c r="F386" s="109"/>
      <c r="G386" s="109"/>
      <c r="H386" s="110"/>
      <c r="I386" s="110"/>
      <c r="J386" s="110"/>
      <c r="K386" s="230"/>
      <c r="L386" s="294"/>
      <c r="M386" s="110"/>
      <c r="N386" s="110"/>
      <c r="O386" s="110"/>
      <c r="P386" s="110"/>
    </row>
    <row r="387">
      <c r="A387" s="227"/>
      <c r="B387" s="103"/>
      <c r="C387" s="29"/>
      <c r="D387" s="107"/>
      <c r="E387" s="228"/>
      <c r="F387" s="109"/>
      <c r="G387" s="109"/>
      <c r="H387" s="110"/>
      <c r="I387" s="110"/>
      <c r="J387" s="110"/>
      <c r="K387" s="230"/>
      <c r="L387" s="294"/>
      <c r="M387" s="110"/>
      <c r="N387" s="110"/>
      <c r="O387" s="110"/>
      <c r="P387" s="110"/>
    </row>
    <row r="388">
      <c r="A388" s="227"/>
      <c r="B388" s="103"/>
      <c r="C388" s="29"/>
      <c r="D388" s="107"/>
      <c r="E388" s="228"/>
      <c r="F388" s="109"/>
      <c r="G388" s="109"/>
      <c r="H388" s="110"/>
      <c r="I388" s="110"/>
      <c r="J388" s="110"/>
      <c r="K388" s="230"/>
      <c r="L388" s="294"/>
      <c r="M388" s="110"/>
      <c r="N388" s="110"/>
      <c r="O388" s="110"/>
      <c r="P388" s="110"/>
    </row>
    <row r="389">
      <c r="A389" s="227"/>
      <c r="B389" s="103"/>
      <c r="C389" s="29"/>
      <c r="D389" s="107"/>
      <c r="E389" s="228"/>
      <c r="F389" s="109"/>
      <c r="G389" s="109"/>
      <c r="H389" s="110"/>
      <c r="I389" s="110"/>
      <c r="J389" s="110"/>
      <c r="K389" s="230"/>
      <c r="L389" s="294"/>
      <c r="M389" s="110"/>
      <c r="N389" s="110"/>
      <c r="O389" s="110"/>
      <c r="P389" s="110"/>
    </row>
    <row r="390">
      <c r="A390" s="227"/>
      <c r="B390" s="103"/>
      <c r="C390" s="29"/>
      <c r="D390" s="107"/>
      <c r="E390" s="228"/>
      <c r="F390" s="109"/>
      <c r="G390" s="109"/>
      <c r="H390" s="110"/>
      <c r="I390" s="110"/>
      <c r="J390" s="110"/>
      <c r="K390" s="230"/>
      <c r="L390" s="294"/>
      <c r="M390" s="110"/>
      <c r="N390" s="110"/>
      <c r="O390" s="110"/>
      <c r="P390" s="110"/>
    </row>
    <row r="391">
      <c r="A391" s="227"/>
      <c r="B391" s="103"/>
      <c r="C391" s="29"/>
      <c r="D391" s="107"/>
      <c r="E391" s="228"/>
      <c r="F391" s="109"/>
      <c r="G391" s="109"/>
      <c r="H391" s="110"/>
      <c r="I391" s="110"/>
      <c r="J391" s="110"/>
      <c r="K391" s="230"/>
      <c r="L391" s="294"/>
      <c r="M391" s="110"/>
      <c r="N391" s="110"/>
      <c r="O391" s="110"/>
      <c r="P391" s="110"/>
    </row>
    <row r="392">
      <c r="A392" s="227"/>
      <c r="B392" s="103"/>
      <c r="C392" s="29"/>
      <c r="D392" s="107"/>
      <c r="E392" s="228"/>
      <c r="F392" s="109"/>
      <c r="G392" s="109"/>
      <c r="H392" s="110"/>
      <c r="I392" s="110"/>
      <c r="J392" s="110"/>
      <c r="K392" s="230"/>
      <c r="L392" s="294"/>
      <c r="M392" s="110"/>
      <c r="N392" s="110"/>
      <c r="O392" s="110"/>
      <c r="P392" s="110"/>
    </row>
    <row r="393">
      <c r="A393" s="227"/>
      <c r="B393" s="103"/>
      <c r="C393" s="29"/>
      <c r="D393" s="107"/>
      <c r="E393" s="228"/>
      <c r="F393" s="109"/>
      <c r="G393" s="109"/>
      <c r="H393" s="110"/>
      <c r="I393" s="110"/>
      <c r="J393" s="110"/>
      <c r="K393" s="230"/>
      <c r="L393" s="294"/>
      <c r="M393" s="110"/>
      <c r="N393" s="110"/>
      <c r="O393" s="110"/>
      <c r="P393" s="110"/>
    </row>
    <row r="394">
      <c r="A394" s="227"/>
      <c r="B394" s="103"/>
      <c r="C394" s="29"/>
      <c r="D394" s="107"/>
      <c r="E394" s="228"/>
      <c r="F394" s="109"/>
      <c r="G394" s="109"/>
      <c r="H394" s="110"/>
      <c r="I394" s="110"/>
      <c r="J394" s="110"/>
      <c r="K394" s="230"/>
      <c r="L394" s="294"/>
      <c r="M394" s="110"/>
      <c r="N394" s="110"/>
      <c r="O394" s="110"/>
      <c r="P394" s="110"/>
    </row>
    <row r="395">
      <c r="A395" s="227"/>
      <c r="B395" s="103"/>
      <c r="C395" s="29"/>
      <c r="D395" s="107"/>
      <c r="E395" s="228"/>
      <c r="F395" s="109"/>
      <c r="G395" s="109"/>
      <c r="H395" s="110"/>
      <c r="I395" s="110"/>
      <c r="J395" s="110"/>
      <c r="K395" s="230"/>
      <c r="L395" s="294"/>
      <c r="M395" s="110"/>
      <c r="N395" s="110"/>
      <c r="O395" s="110"/>
      <c r="P395" s="110"/>
    </row>
    <row r="396">
      <c r="A396" s="227"/>
      <c r="B396" s="103"/>
      <c r="C396" s="29"/>
      <c r="D396" s="107"/>
      <c r="E396" s="228"/>
      <c r="F396" s="109"/>
      <c r="G396" s="109"/>
      <c r="H396" s="110"/>
      <c r="I396" s="110"/>
      <c r="J396" s="110"/>
      <c r="K396" s="230"/>
      <c r="L396" s="294"/>
      <c r="M396" s="110"/>
      <c r="N396" s="110"/>
      <c r="O396" s="110"/>
      <c r="P396" s="110"/>
    </row>
    <row r="397">
      <c r="A397" s="227"/>
      <c r="B397" s="103"/>
      <c r="C397" s="29"/>
      <c r="D397" s="107"/>
      <c r="E397" s="228"/>
      <c r="F397" s="109"/>
      <c r="G397" s="109"/>
      <c r="H397" s="110"/>
      <c r="I397" s="110"/>
      <c r="J397" s="110"/>
      <c r="K397" s="230"/>
      <c r="L397" s="294"/>
      <c r="M397" s="110"/>
      <c r="N397" s="110"/>
      <c r="O397" s="110"/>
      <c r="P397" s="110"/>
    </row>
    <row r="398">
      <c r="A398" s="227"/>
      <c r="B398" s="103"/>
      <c r="C398" s="29"/>
      <c r="D398" s="107"/>
      <c r="E398" s="228"/>
      <c r="F398" s="109"/>
      <c r="G398" s="109"/>
      <c r="H398" s="110"/>
      <c r="I398" s="110"/>
      <c r="J398" s="110"/>
      <c r="K398" s="230"/>
      <c r="L398" s="294"/>
      <c r="M398" s="110"/>
      <c r="N398" s="110"/>
      <c r="O398" s="110"/>
      <c r="P398" s="110"/>
    </row>
    <row r="399">
      <c r="A399" s="227"/>
      <c r="B399" s="103"/>
      <c r="C399" s="29"/>
      <c r="D399" s="107"/>
      <c r="E399" s="228"/>
      <c r="F399" s="109"/>
      <c r="G399" s="109"/>
      <c r="H399" s="110"/>
      <c r="I399" s="110"/>
      <c r="J399" s="110"/>
      <c r="K399" s="230"/>
      <c r="L399" s="294"/>
      <c r="M399" s="110"/>
      <c r="N399" s="110"/>
      <c r="O399" s="110"/>
      <c r="P399" s="110"/>
    </row>
    <row r="400">
      <c r="A400" s="227"/>
      <c r="B400" s="103"/>
      <c r="C400" s="29"/>
      <c r="D400" s="107"/>
      <c r="E400" s="228"/>
      <c r="F400" s="109"/>
      <c r="G400" s="109"/>
      <c r="H400" s="110"/>
      <c r="I400" s="110"/>
      <c r="J400" s="110"/>
      <c r="K400" s="230"/>
      <c r="L400" s="294"/>
      <c r="M400" s="110"/>
      <c r="N400" s="110"/>
      <c r="O400" s="110"/>
      <c r="P400" s="110"/>
    </row>
    <row r="401">
      <c r="A401" s="227"/>
      <c r="B401" s="103"/>
      <c r="C401" s="29"/>
      <c r="D401" s="107"/>
      <c r="E401" s="228"/>
      <c r="F401" s="109"/>
      <c r="G401" s="109"/>
      <c r="H401" s="110"/>
      <c r="I401" s="110"/>
      <c r="J401" s="110"/>
      <c r="K401" s="230"/>
      <c r="L401" s="294"/>
      <c r="M401" s="110"/>
      <c r="N401" s="110"/>
      <c r="O401" s="110"/>
      <c r="P401" s="110"/>
    </row>
    <row r="402">
      <c r="A402" s="227"/>
      <c r="B402" s="103"/>
      <c r="C402" s="29"/>
      <c r="D402" s="107"/>
      <c r="E402" s="228"/>
      <c r="F402" s="109"/>
      <c r="G402" s="109"/>
      <c r="H402" s="110"/>
      <c r="I402" s="110"/>
      <c r="J402" s="110"/>
      <c r="K402" s="230"/>
      <c r="L402" s="294"/>
      <c r="M402" s="110"/>
      <c r="N402" s="110"/>
      <c r="O402" s="110"/>
      <c r="P402" s="110"/>
    </row>
    <row r="403">
      <c r="A403" s="227"/>
      <c r="B403" s="103"/>
      <c r="C403" s="29"/>
      <c r="D403" s="107"/>
      <c r="E403" s="228"/>
      <c r="F403" s="109"/>
      <c r="G403" s="109"/>
      <c r="H403" s="110"/>
      <c r="I403" s="110"/>
      <c r="J403" s="110"/>
      <c r="K403" s="230"/>
      <c r="L403" s="294"/>
      <c r="M403" s="110"/>
      <c r="N403" s="110"/>
      <c r="O403" s="110"/>
      <c r="P403" s="110"/>
    </row>
    <row r="404">
      <c r="A404" s="227"/>
      <c r="B404" s="103"/>
      <c r="C404" s="29"/>
      <c r="D404" s="107"/>
      <c r="E404" s="228"/>
      <c r="F404" s="109"/>
      <c r="G404" s="109"/>
      <c r="H404" s="110"/>
      <c r="I404" s="110"/>
      <c r="J404" s="110"/>
      <c r="K404" s="230"/>
      <c r="L404" s="294"/>
      <c r="M404" s="110"/>
      <c r="N404" s="110"/>
      <c r="O404" s="110"/>
      <c r="P404" s="110"/>
    </row>
    <row r="405">
      <c r="A405" s="227"/>
      <c r="B405" s="103"/>
      <c r="C405" s="29"/>
      <c r="D405" s="107"/>
      <c r="E405" s="228"/>
      <c r="F405" s="109"/>
      <c r="G405" s="109"/>
      <c r="H405" s="110"/>
      <c r="I405" s="110"/>
      <c r="J405" s="110"/>
      <c r="K405" s="230"/>
      <c r="L405" s="294"/>
      <c r="M405" s="110"/>
      <c r="N405" s="110"/>
      <c r="O405" s="110"/>
      <c r="P405" s="110"/>
    </row>
    <row r="406">
      <c r="A406" s="227"/>
      <c r="B406" s="103"/>
      <c r="C406" s="29"/>
      <c r="D406" s="107"/>
      <c r="E406" s="228"/>
      <c r="F406" s="109"/>
      <c r="G406" s="109"/>
      <c r="H406" s="110"/>
      <c r="I406" s="110"/>
      <c r="J406" s="110"/>
      <c r="K406" s="230"/>
      <c r="L406" s="294"/>
      <c r="M406" s="110"/>
      <c r="N406" s="110"/>
      <c r="O406" s="110"/>
      <c r="P406" s="110"/>
    </row>
    <row r="407">
      <c r="A407" s="227"/>
      <c r="B407" s="103"/>
      <c r="C407" s="29"/>
      <c r="D407" s="107"/>
      <c r="E407" s="228"/>
      <c r="F407" s="109"/>
      <c r="G407" s="109"/>
      <c r="H407" s="110"/>
      <c r="I407" s="110"/>
      <c r="J407" s="110"/>
      <c r="K407" s="230"/>
      <c r="L407" s="294"/>
      <c r="M407" s="110"/>
      <c r="N407" s="110"/>
      <c r="O407" s="110"/>
      <c r="P407" s="110"/>
    </row>
    <row r="408">
      <c r="A408" s="227"/>
      <c r="B408" s="103"/>
      <c r="C408" s="29"/>
      <c r="D408" s="107"/>
      <c r="E408" s="228"/>
      <c r="F408" s="109"/>
      <c r="G408" s="109"/>
      <c r="H408" s="110"/>
      <c r="I408" s="110"/>
      <c r="J408" s="110"/>
      <c r="K408" s="230"/>
      <c r="L408" s="294"/>
      <c r="M408" s="110"/>
      <c r="N408" s="110"/>
      <c r="O408" s="110"/>
      <c r="P408" s="110"/>
    </row>
    <row r="409">
      <c r="A409" s="227"/>
      <c r="B409" s="103"/>
      <c r="C409" s="29"/>
      <c r="D409" s="107"/>
      <c r="E409" s="228"/>
      <c r="F409" s="109"/>
      <c r="G409" s="109"/>
      <c r="H409" s="110"/>
      <c r="I409" s="110"/>
      <c r="J409" s="110"/>
      <c r="K409" s="230"/>
      <c r="L409" s="294"/>
      <c r="M409" s="110"/>
      <c r="N409" s="110"/>
      <c r="O409" s="110"/>
      <c r="P409" s="110"/>
    </row>
    <row r="410">
      <c r="A410" s="227"/>
      <c r="B410" s="103"/>
      <c r="C410" s="29"/>
      <c r="D410" s="107"/>
      <c r="E410" s="228"/>
      <c r="F410" s="109"/>
      <c r="G410" s="109"/>
      <c r="H410" s="110"/>
      <c r="I410" s="110"/>
      <c r="J410" s="110"/>
      <c r="K410" s="230"/>
      <c r="L410" s="294"/>
      <c r="M410" s="110"/>
      <c r="N410" s="110"/>
      <c r="O410" s="110"/>
      <c r="P410" s="110"/>
    </row>
    <row r="411">
      <c r="A411" s="227"/>
      <c r="B411" s="103"/>
      <c r="C411" s="29"/>
      <c r="D411" s="107"/>
      <c r="E411" s="228"/>
      <c r="F411" s="109"/>
      <c r="G411" s="109"/>
      <c r="H411" s="110"/>
      <c r="I411" s="110"/>
      <c r="J411" s="110"/>
      <c r="K411" s="230"/>
      <c r="L411" s="294"/>
      <c r="M411" s="110"/>
      <c r="N411" s="110"/>
      <c r="O411" s="110"/>
      <c r="P411" s="110"/>
    </row>
    <row r="412">
      <c r="A412" s="227"/>
      <c r="B412" s="103"/>
      <c r="C412" s="29"/>
      <c r="D412" s="107"/>
      <c r="E412" s="228"/>
      <c r="F412" s="109"/>
      <c r="G412" s="109"/>
      <c r="H412" s="110"/>
      <c r="I412" s="110"/>
      <c r="J412" s="110"/>
      <c r="K412" s="230"/>
      <c r="L412" s="294"/>
      <c r="M412" s="110"/>
      <c r="N412" s="110"/>
      <c r="O412" s="110"/>
      <c r="P412" s="110"/>
    </row>
    <row r="413">
      <c r="A413" s="227"/>
      <c r="B413" s="103"/>
      <c r="C413" s="29"/>
      <c r="D413" s="107"/>
      <c r="E413" s="228"/>
      <c r="F413" s="109"/>
      <c r="G413" s="109"/>
      <c r="H413" s="110"/>
      <c r="I413" s="110"/>
      <c r="J413" s="110"/>
      <c r="K413" s="230"/>
      <c r="L413" s="294"/>
      <c r="M413" s="110"/>
      <c r="N413" s="110"/>
      <c r="O413" s="110"/>
      <c r="P413" s="110"/>
    </row>
    <row r="414">
      <c r="A414" s="227"/>
      <c r="B414" s="103"/>
      <c r="C414" s="29"/>
      <c r="D414" s="107"/>
      <c r="E414" s="228"/>
      <c r="F414" s="109"/>
      <c r="G414" s="109"/>
      <c r="H414" s="110"/>
      <c r="I414" s="110"/>
      <c r="J414" s="110"/>
      <c r="K414" s="230"/>
      <c r="L414" s="294"/>
      <c r="M414" s="110"/>
      <c r="N414" s="110"/>
      <c r="O414" s="110"/>
      <c r="P414" s="110"/>
    </row>
    <row r="415">
      <c r="A415" s="227"/>
      <c r="B415" s="103"/>
      <c r="C415" s="29"/>
      <c r="D415" s="107"/>
      <c r="E415" s="228"/>
      <c r="F415" s="109"/>
      <c r="G415" s="109"/>
      <c r="H415" s="110"/>
      <c r="I415" s="110"/>
      <c r="J415" s="110"/>
      <c r="K415" s="230"/>
      <c r="L415" s="294"/>
      <c r="M415" s="110"/>
      <c r="N415" s="110"/>
      <c r="O415" s="110"/>
      <c r="P415" s="110"/>
    </row>
    <row r="416">
      <c r="A416" s="227"/>
      <c r="B416" s="103"/>
      <c r="C416" s="29"/>
      <c r="D416" s="107"/>
      <c r="E416" s="228"/>
      <c r="F416" s="109"/>
      <c r="G416" s="109"/>
      <c r="H416" s="110"/>
      <c r="I416" s="110"/>
      <c r="J416" s="110"/>
      <c r="K416" s="230"/>
      <c r="L416" s="294"/>
      <c r="M416" s="110"/>
      <c r="N416" s="110"/>
      <c r="O416" s="110"/>
      <c r="P416" s="110"/>
    </row>
    <row r="417">
      <c r="A417" s="227"/>
      <c r="B417" s="103"/>
      <c r="C417" s="29"/>
      <c r="D417" s="107"/>
      <c r="E417" s="228"/>
      <c r="F417" s="109"/>
      <c r="G417" s="109"/>
      <c r="H417" s="110"/>
      <c r="I417" s="110"/>
      <c r="J417" s="110"/>
      <c r="K417" s="230"/>
      <c r="L417" s="294"/>
      <c r="M417" s="110"/>
      <c r="N417" s="110"/>
      <c r="O417" s="110"/>
      <c r="P417" s="110"/>
    </row>
    <row r="418">
      <c r="A418" s="227"/>
      <c r="B418" s="103"/>
      <c r="C418" s="29"/>
      <c r="D418" s="107"/>
      <c r="E418" s="228"/>
      <c r="F418" s="109"/>
      <c r="G418" s="109"/>
      <c r="H418" s="110"/>
      <c r="I418" s="110"/>
      <c r="J418" s="110"/>
      <c r="K418" s="230"/>
      <c r="L418" s="294"/>
      <c r="M418" s="110"/>
      <c r="N418" s="110"/>
      <c r="O418" s="110"/>
      <c r="P418" s="110"/>
    </row>
    <row r="419">
      <c r="A419" s="227"/>
      <c r="B419" s="103"/>
      <c r="C419" s="29"/>
      <c r="D419" s="107"/>
      <c r="E419" s="228"/>
      <c r="F419" s="109"/>
      <c r="G419" s="109"/>
      <c r="H419" s="110"/>
      <c r="I419" s="110"/>
      <c r="J419" s="110"/>
      <c r="K419" s="230"/>
      <c r="L419" s="294"/>
      <c r="M419" s="110"/>
      <c r="N419" s="110"/>
      <c r="O419" s="110"/>
      <c r="P419" s="110"/>
    </row>
    <row r="420">
      <c r="A420" s="227"/>
      <c r="B420" s="103"/>
      <c r="C420" s="29"/>
      <c r="D420" s="107"/>
      <c r="E420" s="228"/>
      <c r="F420" s="109"/>
      <c r="G420" s="109"/>
      <c r="H420" s="110"/>
      <c r="I420" s="110"/>
      <c r="J420" s="110"/>
      <c r="K420" s="230"/>
      <c r="L420" s="294"/>
      <c r="M420" s="110"/>
      <c r="N420" s="110"/>
      <c r="O420" s="110"/>
      <c r="P420" s="110"/>
    </row>
    <row r="421">
      <c r="A421" s="227"/>
      <c r="B421" s="103"/>
      <c r="C421" s="29"/>
      <c r="D421" s="107"/>
      <c r="E421" s="228"/>
      <c r="F421" s="109"/>
      <c r="G421" s="109"/>
      <c r="H421" s="110"/>
      <c r="I421" s="110"/>
      <c r="J421" s="110"/>
      <c r="K421" s="230"/>
      <c r="L421" s="294"/>
      <c r="M421" s="110"/>
      <c r="N421" s="110"/>
      <c r="O421" s="110"/>
      <c r="P421" s="110"/>
    </row>
    <row r="422">
      <c r="A422" s="227"/>
      <c r="B422" s="103"/>
      <c r="C422" s="29"/>
      <c r="D422" s="107"/>
      <c r="E422" s="228"/>
      <c r="F422" s="109"/>
      <c r="G422" s="109"/>
      <c r="H422" s="110"/>
      <c r="I422" s="110"/>
      <c r="J422" s="110"/>
      <c r="K422" s="230"/>
      <c r="L422" s="294"/>
      <c r="M422" s="110"/>
      <c r="N422" s="110"/>
      <c r="O422" s="110"/>
      <c r="P422" s="110"/>
    </row>
    <row r="423">
      <c r="A423" s="227"/>
      <c r="B423" s="103"/>
      <c r="C423" s="29"/>
      <c r="D423" s="107"/>
      <c r="E423" s="228"/>
      <c r="F423" s="109"/>
      <c r="G423" s="109"/>
      <c r="H423" s="110"/>
      <c r="I423" s="110"/>
      <c r="J423" s="110"/>
      <c r="K423" s="230"/>
      <c r="L423" s="294"/>
      <c r="M423" s="110"/>
      <c r="N423" s="110"/>
      <c r="O423" s="110"/>
      <c r="P423" s="110"/>
    </row>
    <row r="424">
      <c r="A424" s="227"/>
      <c r="B424" s="103"/>
      <c r="C424" s="29"/>
      <c r="D424" s="107"/>
      <c r="E424" s="228"/>
      <c r="F424" s="109"/>
      <c r="G424" s="109"/>
      <c r="H424" s="110"/>
      <c r="I424" s="110"/>
      <c r="J424" s="110"/>
      <c r="K424" s="230"/>
      <c r="L424" s="294"/>
      <c r="M424" s="110"/>
      <c r="N424" s="110"/>
      <c r="O424" s="110"/>
      <c r="P424" s="110"/>
    </row>
    <row r="425">
      <c r="A425" s="227"/>
      <c r="B425" s="103"/>
      <c r="C425" s="29"/>
      <c r="D425" s="107"/>
      <c r="E425" s="228"/>
      <c r="F425" s="109"/>
      <c r="G425" s="109"/>
      <c r="H425" s="110"/>
      <c r="I425" s="110"/>
      <c r="J425" s="110"/>
      <c r="K425" s="230"/>
      <c r="L425" s="294"/>
      <c r="M425" s="110"/>
      <c r="N425" s="110"/>
      <c r="O425" s="110"/>
      <c r="P425" s="110"/>
    </row>
    <row r="426">
      <c r="A426" s="227"/>
      <c r="B426" s="103"/>
      <c r="C426" s="29"/>
      <c r="D426" s="107"/>
      <c r="E426" s="228"/>
      <c r="F426" s="109"/>
      <c r="G426" s="109"/>
      <c r="H426" s="110"/>
      <c r="I426" s="110"/>
      <c r="J426" s="110"/>
      <c r="K426" s="230"/>
      <c r="L426" s="294"/>
      <c r="M426" s="110"/>
      <c r="N426" s="110"/>
      <c r="O426" s="110"/>
      <c r="P426" s="110"/>
    </row>
    <row r="427">
      <c r="A427" s="227"/>
      <c r="B427" s="103"/>
      <c r="C427" s="29"/>
      <c r="D427" s="107"/>
      <c r="E427" s="228"/>
      <c r="F427" s="109"/>
      <c r="G427" s="109"/>
      <c r="H427" s="110"/>
      <c r="I427" s="110"/>
      <c r="J427" s="110"/>
      <c r="K427" s="230"/>
      <c r="L427" s="294"/>
      <c r="M427" s="110"/>
      <c r="N427" s="110"/>
      <c r="O427" s="110"/>
      <c r="P427" s="110"/>
    </row>
    <row r="428">
      <c r="A428" s="227"/>
      <c r="B428" s="103"/>
      <c r="C428" s="29"/>
      <c r="D428" s="107"/>
      <c r="E428" s="228"/>
      <c r="F428" s="109"/>
      <c r="G428" s="109"/>
      <c r="H428" s="110"/>
      <c r="I428" s="110"/>
      <c r="J428" s="110"/>
      <c r="K428" s="230"/>
      <c r="L428" s="294"/>
      <c r="M428" s="110"/>
      <c r="N428" s="110"/>
      <c r="O428" s="110"/>
      <c r="P428" s="110"/>
    </row>
    <row r="429">
      <c r="A429" s="227"/>
      <c r="B429" s="103"/>
      <c r="C429" s="29"/>
      <c r="D429" s="107"/>
      <c r="E429" s="228"/>
      <c r="F429" s="109"/>
      <c r="G429" s="109"/>
      <c r="H429" s="110"/>
      <c r="I429" s="110"/>
      <c r="J429" s="110"/>
      <c r="K429" s="230"/>
      <c r="L429" s="294"/>
      <c r="M429" s="110"/>
      <c r="N429" s="110"/>
      <c r="O429" s="110"/>
      <c r="P429" s="110"/>
    </row>
    <row r="430">
      <c r="A430" s="227"/>
      <c r="B430" s="103"/>
      <c r="C430" s="29"/>
      <c r="D430" s="107"/>
      <c r="E430" s="228"/>
      <c r="F430" s="109"/>
      <c r="G430" s="109"/>
      <c r="H430" s="110"/>
      <c r="I430" s="110"/>
      <c r="J430" s="110"/>
      <c r="K430" s="230"/>
      <c r="L430" s="294"/>
      <c r="M430" s="110"/>
      <c r="N430" s="110"/>
      <c r="O430" s="110"/>
      <c r="P430" s="110"/>
    </row>
    <row r="431">
      <c r="A431" s="227"/>
      <c r="B431" s="103"/>
      <c r="C431" s="29"/>
      <c r="D431" s="107"/>
      <c r="E431" s="228"/>
      <c r="F431" s="109"/>
      <c r="G431" s="109"/>
      <c r="H431" s="110"/>
      <c r="I431" s="110"/>
      <c r="J431" s="110"/>
      <c r="K431" s="230"/>
      <c r="L431" s="294"/>
      <c r="M431" s="110"/>
      <c r="N431" s="110"/>
      <c r="O431" s="110"/>
      <c r="P431" s="110"/>
    </row>
    <row r="432">
      <c r="A432" s="227"/>
      <c r="B432" s="103"/>
      <c r="C432" s="29"/>
      <c r="D432" s="107"/>
      <c r="E432" s="228"/>
      <c r="F432" s="109"/>
      <c r="G432" s="109"/>
      <c r="H432" s="110"/>
      <c r="I432" s="110"/>
      <c r="J432" s="110"/>
      <c r="K432" s="230"/>
      <c r="L432" s="294"/>
      <c r="M432" s="110"/>
      <c r="N432" s="110"/>
      <c r="O432" s="110"/>
      <c r="P432" s="110"/>
    </row>
    <row r="433">
      <c r="A433" s="227"/>
      <c r="B433" s="103"/>
      <c r="C433" s="29"/>
      <c r="D433" s="107"/>
      <c r="E433" s="228"/>
      <c r="F433" s="109"/>
      <c r="G433" s="109"/>
      <c r="H433" s="110"/>
      <c r="I433" s="110"/>
      <c r="J433" s="110"/>
      <c r="K433" s="230"/>
      <c r="L433" s="294"/>
      <c r="M433" s="110"/>
      <c r="N433" s="110"/>
      <c r="O433" s="110"/>
      <c r="P433" s="110"/>
    </row>
    <row r="434">
      <c r="A434" s="227"/>
      <c r="B434" s="103"/>
      <c r="C434" s="29"/>
      <c r="D434" s="107"/>
      <c r="E434" s="228"/>
      <c r="F434" s="109"/>
      <c r="G434" s="109"/>
      <c r="H434" s="110"/>
      <c r="I434" s="110"/>
      <c r="J434" s="110"/>
      <c r="K434" s="230"/>
      <c r="L434" s="294"/>
      <c r="M434" s="110"/>
      <c r="N434" s="110"/>
      <c r="O434" s="110"/>
      <c r="P434" s="110"/>
    </row>
    <row r="435">
      <c r="A435" s="227"/>
      <c r="B435" s="103"/>
      <c r="C435" s="29"/>
      <c r="D435" s="107"/>
      <c r="E435" s="228"/>
      <c r="F435" s="109"/>
      <c r="G435" s="109"/>
      <c r="H435" s="110"/>
      <c r="I435" s="110"/>
      <c r="J435" s="110"/>
      <c r="K435" s="230"/>
      <c r="L435" s="294"/>
      <c r="M435" s="110"/>
      <c r="N435" s="110"/>
      <c r="O435" s="110"/>
      <c r="P435" s="110"/>
    </row>
    <row r="436">
      <c r="A436" s="227"/>
      <c r="B436" s="103"/>
      <c r="C436" s="29"/>
      <c r="D436" s="107"/>
      <c r="E436" s="228"/>
      <c r="F436" s="109"/>
      <c r="G436" s="109"/>
      <c r="H436" s="110"/>
      <c r="I436" s="110"/>
      <c r="J436" s="110"/>
      <c r="K436" s="230"/>
      <c r="L436" s="294"/>
      <c r="M436" s="110"/>
      <c r="N436" s="110"/>
      <c r="O436" s="110"/>
      <c r="P436" s="110"/>
    </row>
    <row r="437">
      <c r="A437" s="227"/>
      <c r="B437" s="103"/>
      <c r="C437" s="29"/>
      <c r="D437" s="107"/>
      <c r="E437" s="228"/>
      <c r="F437" s="109"/>
      <c r="G437" s="109"/>
      <c r="H437" s="110"/>
      <c r="I437" s="110"/>
      <c r="J437" s="110"/>
      <c r="K437" s="230"/>
      <c r="L437" s="294"/>
      <c r="M437" s="110"/>
      <c r="N437" s="110"/>
      <c r="O437" s="110"/>
      <c r="P437" s="110"/>
    </row>
    <row r="438">
      <c r="A438" s="227"/>
      <c r="B438" s="103"/>
      <c r="C438" s="29"/>
      <c r="D438" s="107"/>
      <c r="E438" s="228"/>
      <c r="F438" s="109"/>
      <c r="G438" s="109"/>
      <c r="H438" s="110"/>
      <c r="I438" s="110"/>
      <c r="J438" s="110"/>
      <c r="K438" s="230"/>
      <c r="L438" s="294"/>
      <c r="M438" s="110"/>
      <c r="N438" s="110"/>
      <c r="O438" s="110"/>
      <c r="P438" s="110"/>
    </row>
    <row r="439">
      <c r="A439" s="227"/>
      <c r="B439" s="103"/>
      <c r="C439" s="29"/>
      <c r="D439" s="107"/>
      <c r="E439" s="228"/>
      <c r="F439" s="109"/>
      <c r="G439" s="109"/>
      <c r="H439" s="110"/>
      <c r="I439" s="110"/>
      <c r="J439" s="110"/>
      <c r="K439" s="230"/>
      <c r="L439" s="294"/>
      <c r="M439" s="110"/>
      <c r="N439" s="110"/>
      <c r="O439" s="110"/>
      <c r="P439" s="110"/>
    </row>
    <row r="440">
      <c r="A440" s="227"/>
      <c r="B440" s="103"/>
      <c r="C440" s="29"/>
      <c r="D440" s="107"/>
      <c r="E440" s="228"/>
      <c r="F440" s="109"/>
      <c r="G440" s="109"/>
      <c r="H440" s="110"/>
      <c r="I440" s="110"/>
      <c r="J440" s="110"/>
      <c r="K440" s="230"/>
      <c r="L440" s="294"/>
      <c r="M440" s="110"/>
      <c r="N440" s="110"/>
      <c r="O440" s="110"/>
      <c r="P440" s="110"/>
    </row>
    <row r="441">
      <c r="A441" s="227"/>
      <c r="B441" s="103"/>
      <c r="C441" s="29"/>
      <c r="D441" s="107"/>
      <c r="E441" s="228"/>
      <c r="F441" s="109"/>
      <c r="G441" s="109"/>
      <c r="H441" s="110"/>
      <c r="I441" s="110"/>
      <c r="J441" s="110"/>
      <c r="K441" s="230"/>
      <c r="L441" s="294"/>
      <c r="M441" s="110"/>
      <c r="N441" s="110"/>
      <c r="O441" s="110"/>
      <c r="P441" s="110"/>
    </row>
    <row r="442">
      <c r="A442" s="227"/>
      <c r="B442" s="103"/>
      <c r="C442" s="29"/>
      <c r="D442" s="107"/>
      <c r="E442" s="228"/>
      <c r="F442" s="109"/>
      <c r="G442" s="109"/>
      <c r="H442" s="110"/>
      <c r="I442" s="110"/>
      <c r="J442" s="110"/>
      <c r="K442" s="230"/>
      <c r="L442" s="294"/>
      <c r="M442" s="110"/>
      <c r="N442" s="110"/>
      <c r="O442" s="110"/>
      <c r="P442" s="110"/>
    </row>
    <row r="443">
      <c r="A443" s="227"/>
      <c r="B443" s="103"/>
      <c r="C443" s="29"/>
      <c r="D443" s="107"/>
      <c r="E443" s="228"/>
      <c r="F443" s="109"/>
      <c r="G443" s="109"/>
      <c r="H443" s="110"/>
      <c r="I443" s="110"/>
      <c r="J443" s="110"/>
      <c r="K443" s="230"/>
      <c r="L443" s="294"/>
      <c r="M443" s="110"/>
      <c r="N443" s="110"/>
      <c r="O443" s="110"/>
      <c r="P443" s="110"/>
    </row>
    <row r="444">
      <c r="A444" s="227"/>
      <c r="B444" s="103"/>
      <c r="C444" s="29"/>
      <c r="D444" s="107"/>
      <c r="E444" s="228"/>
      <c r="F444" s="109"/>
      <c r="G444" s="109"/>
      <c r="H444" s="110"/>
      <c r="I444" s="110"/>
      <c r="J444" s="110"/>
      <c r="K444" s="230"/>
      <c r="L444" s="294"/>
      <c r="M444" s="110"/>
      <c r="N444" s="110"/>
      <c r="O444" s="110"/>
      <c r="P444" s="110"/>
    </row>
    <row r="445">
      <c r="A445" s="227"/>
      <c r="B445" s="103"/>
      <c r="C445" s="29"/>
      <c r="D445" s="107"/>
      <c r="E445" s="228"/>
      <c r="F445" s="109"/>
      <c r="G445" s="109"/>
      <c r="H445" s="110"/>
      <c r="I445" s="110"/>
      <c r="J445" s="110"/>
      <c r="K445" s="230"/>
      <c r="L445" s="294"/>
      <c r="M445" s="110"/>
      <c r="N445" s="110"/>
      <c r="O445" s="110"/>
      <c r="P445" s="110"/>
    </row>
    <row r="446">
      <c r="A446" s="227"/>
      <c r="B446" s="103"/>
      <c r="C446" s="29"/>
      <c r="D446" s="107"/>
      <c r="E446" s="228"/>
      <c r="F446" s="109"/>
      <c r="G446" s="109"/>
      <c r="H446" s="110"/>
      <c r="I446" s="110"/>
      <c r="J446" s="110"/>
      <c r="K446" s="230"/>
      <c r="L446" s="294"/>
      <c r="M446" s="110"/>
      <c r="N446" s="110"/>
      <c r="O446" s="110"/>
      <c r="P446" s="110"/>
    </row>
    <row r="447">
      <c r="A447" s="227"/>
      <c r="B447" s="103"/>
      <c r="C447" s="29"/>
      <c r="D447" s="107"/>
      <c r="E447" s="228"/>
      <c r="F447" s="109"/>
      <c r="G447" s="109"/>
      <c r="H447" s="110"/>
      <c r="I447" s="110"/>
      <c r="J447" s="110"/>
      <c r="K447" s="230"/>
      <c r="L447" s="294"/>
      <c r="M447" s="110"/>
      <c r="N447" s="110"/>
      <c r="O447" s="110"/>
      <c r="P447" s="110"/>
    </row>
    <row r="448">
      <c r="A448" s="227"/>
      <c r="B448" s="103"/>
      <c r="C448" s="29"/>
      <c r="D448" s="107"/>
      <c r="E448" s="228"/>
      <c r="F448" s="109"/>
      <c r="G448" s="109"/>
      <c r="H448" s="110"/>
      <c r="I448" s="110"/>
      <c r="J448" s="110"/>
      <c r="K448" s="230"/>
      <c r="L448" s="294"/>
      <c r="M448" s="110"/>
      <c r="N448" s="110"/>
      <c r="O448" s="110"/>
      <c r="P448" s="110"/>
    </row>
    <row r="449">
      <c r="A449" s="227"/>
      <c r="B449" s="103"/>
      <c r="C449" s="29"/>
      <c r="D449" s="107"/>
      <c r="E449" s="228"/>
      <c r="F449" s="109"/>
      <c r="G449" s="109"/>
      <c r="H449" s="110"/>
      <c r="I449" s="110"/>
      <c r="J449" s="110"/>
      <c r="K449" s="230"/>
      <c r="L449" s="294"/>
      <c r="M449" s="110"/>
      <c r="N449" s="110"/>
      <c r="O449" s="110"/>
      <c r="P449" s="110"/>
    </row>
    <row r="450">
      <c r="A450" s="227"/>
      <c r="B450" s="103"/>
      <c r="C450" s="29"/>
      <c r="D450" s="107"/>
      <c r="E450" s="228"/>
      <c r="F450" s="109"/>
      <c r="G450" s="109"/>
      <c r="H450" s="110"/>
      <c r="I450" s="110"/>
      <c r="J450" s="110"/>
      <c r="K450" s="230"/>
      <c r="L450" s="294"/>
      <c r="M450" s="110"/>
      <c r="N450" s="110"/>
      <c r="O450" s="110"/>
      <c r="P450" s="110"/>
    </row>
    <row r="451">
      <c r="A451" s="227"/>
      <c r="B451" s="103"/>
      <c r="C451" s="29"/>
      <c r="D451" s="107"/>
      <c r="E451" s="228"/>
      <c r="F451" s="109"/>
      <c r="G451" s="109"/>
      <c r="H451" s="110"/>
      <c r="I451" s="110"/>
      <c r="J451" s="110"/>
      <c r="K451" s="230"/>
      <c r="L451" s="294"/>
      <c r="M451" s="110"/>
      <c r="N451" s="110"/>
      <c r="O451" s="110"/>
      <c r="P451" s="110"/>
    </row>
    <row r="452">
      <c r="A452" s="227"/>
      <c r="B452" s="103"/>
      <c r="C452" s="29"/>
      <c r="D452" s="107"/>
      <c r="E452" s="228"/>
      <c r="F452" s="109"/>
      <c r="G452" s="109"/>
      <c r="H452" s="110"/>
      <c r="I452" s="110"/>
      <c r="J452" s="110"/>
      <c r="K452" s="230"/>
      <c r="L452" s="294"/>
      <c r="M452" s="110"/>
      <c r="N452" s="110"/>
      <c r="O452" s="110"/>
      <c r="P452" s="110"/>
    </row>
    <row r="453">
      <c r="A453" s="227"/>
      <c r="B453" s="103"/>
      <c r="C453" s="29"/>
      <c r="D453" s="107"/>
      <c r="E453" s="228"/>
      <c r="F453" s="109"/>
      <c r="G453" s="109"/>
      <c r="H453" s="110"/>
      <c r="I453" s="110"/>
      <c r="J453" s="110"/>
      <c r="K453" s="230"/>
      <c r="L453" s="294"/>
      <c r="M453" s="110"/>
      <c r="N453" s="110"/>
      <c r="O453" s="110"/>
      <c r="P453" s="110"/>
    </row>
    <row r="454">
      <c r="A454" s="227"/>
      <c r="B454" s="103"/>
      <c r="C454" s="29"/>
      <c r="D454" s="107"/>
      <c r="E454" s="228"/>
      <c r="F454" s="109"/>
      <c r="G454" s="109"/>
      <c r="H454" s="110"/>
      <c r="I454" s="110"/>
      <c r="J454" s="110"/>
      <c r="K454" s="230"/>
      <c r="L454" s="294"/>
      <c r="M454" s="110"/>
      <c r="N454" s="110"/>
      <c r="O454" s="110"/>
      <c r="P454" s="110"/>
    </row>
    <row r="455">
      <c r="A455" s="227"/>
      <c r="B455" s="103"/>
      <c r="C455" s="29"/>
      <c r="D455" s="107"/>
      <c r="E455" s="228"/>
      <c r="F455" s="109"/>
      <c r="G455" s="109"/>
      <c r="H455" s="110"/>
      <c r="I455" s="110"/>
      <c r="J455" s="110"/>
      <c r="K455" s="230"/>
      <c r="L455" s="294"/>
      <c r="M455" s="110"/>
      <c r="N455" s="110"/>
      <c r="O455" s="110"/>
      <c r="P455" s="110"/>
    </row>
    <row r="456">
      <c r="A456" s="227"/>
      <c r="B456" s="103"/>
      <c r="C456" s="29"/>
      <c r="D456" s="107"/>
      <c r="E456" s="228"/>
      <c r="F456" s="109"/>
      <c r="G456" s="109"/>
      <c r="H456" s="110"/>
      <c r="I456" s="110"/>
      <c r="J456" s="110"/>
      <c r="K456" s="230"/>
      <c r="L456" s="294"/>
      <c r="M456" s="110"/>
      <c r="N456" s="110"/>
      <c r="O456" s="110"/>
      <c r="P456" s="110"/>
    </row>
    <row r="457">
      <c r="A457" s="227"/>
      <c r="B457" s="103"/>
      <c r="C457" s="29"/>
      <c r="D457" s="107"/>
      <c r="E457" s="228"/>
      <c r="F457" s="109"/>
      <c r="G457" s="109"/>
      <c r="H457" s="110"/>
      <c r="I457" s="110"/>
      <c r="J457" s="110"/>
      <c r="K457" s="230"/>
      <c r="L457" s="294"/>
      <c r="M457" s="110"/>
      <c r="N457" s="110"/>
      <c r="O457" s="110"/>
      <c r="P457" s="110"/>
    </row>
    <row r="458">
      <c r="A458" s="227"/>
      <c r="B458" s="103"/>
      <c r="C458" s="29"/>
      <c r="D458" s="107"/>
      <c r="E458" s="228"/>
      <c r="F458" s="109"/>
      <c r="G458" s="109"/>
      <c r="H458" s="110"/>
      <c r="I458" s="110"/>
      <c r="J458" s="110"/>
      <c r="K458" s="230"/>
      <c r="L458" s="294"/>
      <c r="M458" s="110"/>
      <c r="N458" s="110"/>
      <c r="O458" s="110"/>
      <c r="P458" s="110"/>
    </row>
    <row r="459">
      <c r="A459" s="227"/>
      <c r="B459" s="103"/>
      <c r="C459" s="29"/>
      <c r="D459" s="107"/>
      <c r="E459" s="228"/>
      <c r="F459" s="109"/>
      <c r="G459" s="109"/>
      <c r="H459" s="110"/>
      <c r="I459" s="110"/>
      <c r="J459" s="110"/>
      <c r="K459" s="230"/>
      <c r="L459" s="294"/>
      <c r="M459" s="110"/>
      <c r="N459" s="110"/>
      <c r="O459" s="110"/>
      <c r="P459" s="110"/>
    </row>
    <row r="460">
      <c r="A460" s="227"/>
      <c r="B460" s="103"/>
      <c r="C460" s="29"/>
      <c r="D460" s="107"/>
      <c r="E460" s="228"/>
      <c r="F460" s="109"/>
      <c r="G460" s="109"/>
      <c r="H460" s="110"/>
      <c r="I460" s="110"/>
      <c r="J460" s="110"/>
      <c r="K460" s="230"/>
      <c r="L460" s="294"/>
      <c r="M460" s="110"/>
      <c r="N460" s="110"/>
      <c r="O460" s="110"/>
      <c r="P460" s="110"/>
    </row>
    <row r="461">
      <c r="A461" s="227"/>
      <c r="B461" s="103"/>
      <c r="C461" s="29"/>
      <c r="D461" s="107"/>
      <c r="E461" s="228"/>
      <c r="F461" s="109"/>
      <c r="G461" s="109"/>
      <c r="H461" s="110"/>
      <c r="I461" s="110"/>
      <c r="J461" s="110"/>
      <c r="K461" s="230"/>
      <c r="L461" s="294"/>
      <c r="M461" s="110"/>
      <c r="N461" s="110"/>
      <c r="O461" s="110"/>
      <c r="P461" s="110"/>
    </row>
    <row r="462">
      <c r="A462" s="227"/>
      <c r="B462" s="103"/>
      <c r="C462" s="29"/>
      <c r="D462" s="107"/>
      <c r="E462" s="228"/>
      <c r="F462" s="109"/>
      <c r="G462" s="109"/>
      <c r="H462" s="110"/>
      <c r="I462" s="110"/>
      <c r="J462" s="110"/>
      <c r="K462" s="230"/>
      <c r="L462" s="294"/>
      <c r="M462" s="110"/>
      <c r="N462" s="110"/>
      <c r="O462" s="110"/>
      <c r="P462" s="110"/>
    </row>
    <row r="463">
      <c r="A463" s="227"/>
      <c r="B463" s="103"/>
      <c r="C463" s="29"/>
      <c r="D463" s="107"/>
      <c r="E463" s="228"/>
      <c r="F463" s="109"/>
      <c r="G463" s="109"/>
      <c r="H463" s="110"/>
      <c r="I463" s="110"/>
      <c r="J463" s="110"/>
      <c r="K463" s="230"/>
      <c r="L463" s="294"/>
      <c r="M463" s="110"/>
      <c r="N463" s="110"/>
      <c r="O463" s="110"/>
      <c r="P463" s="110"/>
    </row>
    <row r="464">
      <c r="A464" s="227"/>
      <c r="B464" s="103"/>
      <c r="C464" s="29"/>
      <c r="D464" s="107"/>
      <c r="E464" s="228"/>
      <c r="F464" s="109"/>
      <c r="G464" s="109"/>
      <c r="H464" s="110"/>
      <c r="I464" s="110"/>
      <c r="J464" s="110"/>
      <c r="K464" s="230"/>
      <c r="L464" s="294"/>
      <c r="M464" s="110"/>
      <c r="N464" s="110"/>
      <c r="O464" s="110"/>
      <c r="P464" s="110"/>
    </row>
    <row r="465">
      <c r="A465" s="227"/>
      <c r="B465" s="103"/>
      <c r="C465" s="29"/>
      <c r="D465" s="107"/>
      <c r="E465" s="228"/>
      <c r="F465" s="109"/>
      <c r="G465" s="109"/>
      <c r="H465" s="110"/>
      <c r="I465" s="110"/>
      <c r="J465" s="110"/>
      <c r="K465" s="230"/>
      <c r="L465" s="294"/>
      <c r="M465" s="110"/>
      <c r="N465" s="110"/>
      <c r="O465" s="110"/>
      <c r="P465" s="110"/>
    </row>
    <row r="466">
      <c r="A466" s="227"/>
      <c r="B466" s="103"/>
      <c r="C466" s="29"/>
      <c r="D466" s="107"/>
      <c r="E466" s="228"/>
      <c r="F466" s="109"/>
      <c r="G466" s="109"/>
      <c r="H466" s="110"/>
      <c r="I466" s="110"/>
      <c r="J466" s="110"/>
      <c r="K466" s="230"/>
      <c r="L466" s="294"/>
      <c r="M466" s="110"/>
      <c r="N466" s="110"/>
      <c r="O466" s="110"/>
      <c r="P466" s="110"/>
    </row>
    <row r="467">
      <c r="A467" s="227"/>
      <c r="B467" s="103"/>
      <c r="C467" s="29"/>
      <c r="D467" s="107"/>
      <c r="E467" s="228"/>
      <c r="F467" s="109"/>
      <c r="G467" s="109"/>
      <c r="H467" s="110"/>
      <c r="I467" s="110"/>
      <c r="J467" s="110"/>
      <c r="K467" s="230"/>
      <c r="L467" s="294"/>
      <c r="M467" s="110"/>
      <c r="N467" s="110"/>
      <c r="O467" s="110"/>
      <c r="P467" s="110"/>
    </row>
    <row r="468">
      <c r="A468" s="227"/>
      <c r="B468" s="103"/>
      <c r="C468" s="29"/>
      <c r="D468" s="107"/>
      <c r="E468" s="228"/>
      <c r="F468" s="109"/>
      <c r="G468" s="109"/>
      <c r="H468" s="110"/>
      <c r="I468" s="110"/>
      <c r="J468" s="110"/>
      <c r="K468" s="230"/>
      <c r="L468" s="294"/>
      <c r="M468" s="110"/>
      <c r="N468" s="110"/>
      <c r="O468" s="110"/>
      <c r="P468" s="110"/>
    </row>
    <row r="469">
      <c r="A469" s="227"/>
      <c r="B469" s="103"/>
      <c r="C469" s="29"/>
      <c r="D469" s="107"/>
      <c r="E469" s="228"/>
      <c r="F469" s="109"/>
      <c r="G469" s="109"/>
      <c r="H469" s="110"/>
      <c r="I469" s="110"/>
      <c r="J469" s="110"/>
      <c r="K469" s="230"/>
      <c r="L469" s="294"/>
      <c r="M469" s="110"/>
      <c r="N469" s="110"/>
      <c r="O469" s="110"/>
      <c r="P469" s="110"/>
    </row>
    <row r="470">
      <c r="A470" s="227"/>
      <c r="B470" s="103"/>
      <c r="C470" s="29"/>
      <c r="D470" s="107"/>
      <c r="E470" s="228"/>
      <c r="F470" s="109"/>
      <c r="G470" s="109"/>
      <c r="H470" s="110"/>
      <c r="I470" s="110"/>
      <c r="J470" s="110"/>
      <c r="K470" s="230"/>
      <c r="L470" s="294"/>
      <c r="M470" s="110"/>
      <c r="N470" s="110"/>
      <c r="O470" s="110"/>
      <c r="P470" s="110"/>
    </row>
    <row r="471">
      <c r="A471" s="227"/>
      <c r="B471" s="103"/>
      <c r="C471" s="29"/>
      <c r="D471" s="107"/>
      <c r="E471" s="228"/>
      <c r="F471" s="109"/>
      <c r="G471" s="109"/>
      <c r="H471" s="110"/>
      <c r="I471" s="110"/>
      <c r="J471" s="110"/>
      <c r="K471" s="230"/>
      <c r="L471" s="294"/>
      <c r="M471" s="110"/>
      <c r="N471" s="110"/>
      <c r="O471" s="110"/>
      <c r="P471" s="110"/>
    </row>
    <row r="472">
      <c r="A472" s="227"/>
      <c r="B472" s="103"/>
      <c r="C472" s="29"/>
      <c r="D472" s="107"/>
      <c r="E472" s="228"/>
      <c r="F472" s="109"/>
      <c r="G472" s="109"/>
      <c r="H472" s="110"/>
      <c r="I472" s="110"/>
      <c r="J472" s="110"/>
      <c r="K472" s="230"/>
      <c r="L472" s="294"/>
      <c r="M472" s="110"/>
      <c r="N472" s="110"/>
      <c r="O472" s="110"/>
      <c r="P472" s="110"/>
    </row>
    <row r="473">
      <c r="A473" s="227"/>
      <c r="B473" s="103"/>
      <c r="C473" s="29"/>
      <c r="D473" s="107"/>
      <c r="E473" s="228"/>
      <c r="F473" s="109"/>
      <c r="G473" s="109"/>
      <c r="H473" s="110"/>
      <c r="I473" s="110"/>
      <c r="J473" s="110"/>
      <c r="K473" s="230"/>
      <c r="L473" s="294"/>
      <c r="M473" s="110"/>
      <c r="N473" s="110"/>
      <c r="O473" s="110"/>
      <c r="P473" s="110"/>
    </row>
    <row r="474">
      <c r="A474" s="227"/>
      <c r="B474" s="103"/>
      <c r="C474" s="29"/>
      <c r="D474" s="107"/>
      <c r="E474" s="228"/>
      <c r="F474" s="109"/>
      <c r="G474" s="109"/>
      <c r="H474" s="110"/>
      <c r="I474" s="110"/>
      <c r="J474" s="110"/>
      <c r="K474" s="230"/>
      <c r="L474" s="294"/>
      <c r="M474" s="110"/>
      <c r="N474" s="110"/>
      <c r="O474" s="110"/>
      <c r="P474" s="110"/>
    </row>
    <row r="475">
      <c r="A475" s="227"/>
      <c r="B475" s="103"/>
      <c r="C475" s="29"/>
      <c r="D475" s="107"/>
      <c r="E475" s="228"/>
      <c r="F475" s="109"/>
      <c r="G475" s="109"/>
      <c r="H475" s="110"/>
      <c r="I475" s="110"/>
      <c r="J475" s="110"/>
      <c r="K475" s="230"/>
      <c r="L475" s="294"/>
      <c r="M475" s="110"/>
      <c r="N475" s="110"/>
      <c r="O475" s="110"/>
      <c r="P475" s="110"/>
    </row>
    <row r="476">
      <c r="A476" s="227"/>
      <c r="B476" s="103"/>
      <c r="C476" s="29"/>
      <c r="D476" s="107"/>
      <c r="E476" s="228"/>
      <c r="F476" s="109"/>
      <c r="G476" s="109"/>
      <c r="H476" s="110"/>
      <c r="I476" s="110"/>
      <c r="J476" s="110"/>
      <c r="K476" s="230"/>
      <c r="L476" s="294"/>
      <c r="M476" s="110"/>
      <c r="N476" s="110"/>
      <c r="O476" s="110"/>
      <c r="P476" s="110"/>
    </row>
    <row r="477">
      <c r="A477" s="227"/>
      <c r="B477" s="103"/>
      <c r="C477" s="29"/>
      <c r="D477" s="107"/>
      <c r="E477" s="228"/>
      <c r="F477" s="109"/>
      <c r="G477" s="109"/>
      <c r="H477" s="110"/>
      <c r="I477" s="110"/>
      <c r="J477" s="110"/>
      <c r="K477" s="230"/>
      <c r="L477" s="294"/>
      <c r="M477" s="110"/>
      <c r="N477" s="110"/>
      <c r="O477" s="110"/>
      <c r="P477" s="110"/>
    </row>
    <row r="478">
      <c r="A478" s="227"/>
      <c r="B478" s="103"/>
      <c r="C478" s="29"/>
      <c r="D478" s="107"/>
      <c r="E478" s="228"/>
      <c r="F478" s="109"/>
      <c r="G478" s="109"/>
      <c r="H478" s="110"/>
      <c r="I478" s="110"/>
      <c r="J478" s="110"/>
      <c r="K478" s="230"/>
      <c r="L478" s="294"/>
      <c r="M478" s="110"/>
      <c r="N478" s="110"/>
      <c r="O478" s="110"/>
      <c r="P478" s="110"/>
    </row>
    <row r="479">
      <c r="A479" s="227"/>
      <c r="B479" s="103"/>
      <c r="C479" s="29"/>
      <c r="D479" s="107"/>
      <c r="E479" s="228"/>
      <c r="F479" s="109"/>
      <c r="G479" s="109"/>
      <c r="H479" s="110"/>
      <c r="I479" s="110"/>
      <c r="J479" s="110"/>
      <c r="K479" s="230"/>
      <c r="L479" s="294"/>
      <c r="M479" s="110"/>
      <c r="N479" s="110"/>
      <c r="O479" s="110"/>
      <c r="P479" s="110"/>
    </row>
    <row r="480">
      <c r="A480" s="227"/>
      <c r="B480" s="103"/>
      <c r="C480" s="29"/>
      <c r="D480" s="107"/>
      <c r="E480" s="228"/>
      <c r="F480" s="109"/>
      <c r="G480" s="109"/>
      <c r="H480" s="110"/>
      <c r="I480" s="110"/>
      <c r="J480" s="110"/>
      <c r="K480" s="230"/>
      <c r="L480" s="294"/>
      <c r="M480" s="110"/>
      <c r="N480" s="110"/>
      <c r="O480" s="110"/>
      <c r="P480" s="110"/>
    </row>
    <row r="481">
      <c r="A481" s="227"/>
      <c r="B481" s="103"/>
      <c r="C481" s="29"/>
      <c r="D481" s="107"/>
      <c r="E481" s="228"/>
      <c r="F481" s="109"/>
      <c r="G481" s="109"/>
      <c r="H481" s="110"/>
      <c r="I481" s="110"/>
      <c r="J481" s="110"/>
      <c r="K481" s="230"/>
      <c r="L481" s="294"/>
      <c r="M481" s="110"/>
      <c r="N481" s="110"/>
      <c r="O481" s="110"/>
      <c r="P481" s="110"/>
    </row>
    <row r="482">
      <c r="A482" s="227"/>
      <c r="B482" s="103"/>
      <c r="C482" s="29"/>
      <c r="D482" s="107"/>
      <c r="E482" s="228"/>
      <c r="F482" s="109"/>
      <c r="G482" s="109"/>
      <c r="H482" s="110"/>
      <c r="I482" s="110"/>
      <c r="J482" s="110"/>
      <c r="K482" s="230"/>
      <c r="L482" s="294"/>
      <c r="M482" s="110"/>
      <c r="N482" s="110"/>
      <c r="O482" s="110"/>
      <c r="P482" s="110"/>
    </row>
    <row r="483">
      <c r="A483" s="227"/>
      <c r="B483" s="103"/>
      <c r="C483" s="29"/>
      <c r="D483" s="107"/>
      <c r="E483" s="228"/>
      <c r="F483" s="109"/>
      <c r="G483" s="109"/>
      <c r="H483" s="110"/>
      <c r="I483" s="110"/>
      <c r="J483" s="110"/>
      <c r="K483" s="230"/>
      <c r="L483" s="294"/>
      <c r="M483" s="110"/>
      <c r="N483" s="110"/>
      <c r="O483" s="110"/>
      <c r="P483" s="110"/>
    </row>
    <row r="484">
      <c r="A484" s="227"/>
      <c r="B484" s="103"/>
      <c r="C484" s="29"/>
      <c r="D484" s="107"/>
      <c r="E484" s="228"/>
      <c r="F484" s="109"/>
      <c r="G484" s="109"/>
      <c r="H484" s="110"/>
      <c r="I484" s="110"/>
      <c r="J484" s="110"/>
      <c r="K484" s="230"/>
      <c r="L484" s="294"/>
      <c r="M484" s="110"/>
      <c r="N484" s="110"/>
      <c r="O484" s="110"/>
      <c r="P484" s="110"/>
    </row>
    <row r="485">
      <c r="A485" s="227"/>
      <c r="B485" s="103"/>
      <c r="C485" s="29"/>
      <c r="D485" s="107"/>
      <c r="E485" s="228"/>
      <c r="F485" s="109"/>
      <c r="G485" s="109"/>
      <c r="H485" s="110"/>
      <c r="I485" s="110"/>
      <c r="J485" s="110"/>
      <c r="K485" s="230"/>
      <c r="L485" s="294"/>
      <c r="M485" s="110"/>
      <c r="N485" s="110"/>
      <c r="O485" s="110"/>
      <c r="P485" s="110"/>
    </row>
    <row r="486">
      <c r="A486" s="227"/>
      <c r="B486" s="103"/>
      <c r="C486" s="29"/>
      <c r="D486" s="107"/>
      <c r="E486" s="228"/>
      <c r="F486" s="109"/>
      <c r="G486" s="109"/>
      <c r="H486" s="110"/>
      <c r="I486" s="110"/>
      <c r="J486" s="110"/>
      <c r="K486" s="230"/>
      <c r="L486" s="294"/>
      <c r="M486" s="110"/>
      <c r="N486" s="110"/>
      <c r="O486" s="110"/>
      <c r="P486" s="110"/>
    </row>
    <row r="487">
      <c r="A487" s="227"/>
      <c r="B487" s="103"/>
      <c r="C487" s="29"/>
      <c r="D487" s="107"/>
      <c r="E487" s="228"/>
      <c r="F487" s="109"/>
      <c r="G487" s="109"/>
      <c r="H487" s="110"/>
      <c r="I487" s="110"/>
      <c r="J487" s="110"/>
      <c r="K487" s="230"/>
      <c r="L487" s="294"/>
      <c r="M487" s="110"/>
      <c r="N487" s="110"/>
      <c r="O487" s="110"/>
      <c r="P487" s="110"/>
    </row>
    <row r="488">
      <c r="A488" s="227"/>
      <c r="B488" s="103"/>
      <c r="C488" s="29"/>
      <c r="D488" s="107"/>
      <c r="E488" s="228"/>
      <c r="F488" s="109"/>
      <c r="G488" s="109"/>
      <c r="H488" s="110"/>
      <c r="I488" s="110"/>
      <c r="J488" s="110"/>
      <c r="K488" s="230"/>
      <c r="L488" s="294"/>
      <c r="M488" s="110"/>
      <c r="N488" s="110"/>
      <c r="O488" s="110"/>
      <c r="P488" s="110"/>
    </row>
    <row r="489">
      <c r="A489" s="227"/>
      <c r="B489" s="103"/>
      <c r="C489" s="29"/>
      <c r="D489" s="107"/>
      <c r="E489" s="228"/>
      <c r="F489" s="109"/>
      <c r="G489" s="109"/>
      <c r="H489" s="110"/>
      <c r="I489" s="110"/>
      <c r="J489" s="110"/>
      <c r="K489" s="230"/>
      <c r="L489" s="294"/>
      <c r="M489" s="110"/>
      <c r="N489" s="110"/>
      <c r="O489" s="110"/>
      <c r="P489" s="110"/>
    </row>
    <row r="490">
      <c r="A490" s="227"/>
      <c r="B490" s="103"/>
      <c r="C490" s="29"/>
      <c r="D490" s="107"/>
      <c r="E490" s="228"/>
      <c r="F490" s="109"/>
      <c r="G490" s="109"/>
      <c r="H490" s="110"/>
      <c r="I490" s="110"/>
      <c r="J490" s="110"/>
      <c r="K490" s="230"/>
      <c r="L490" s="294"/>
      <c r="M490" s="110"/>
      <c r="N490" s="110"/>
      <c r="O490" s="110"/>
      <c r="P490" s="110"/>
    </row>
    <row r="491">
      <c r="A491" s="227"/>
      <c r="B491" s="103"/>
      <c r="C491" s="29"/>
      <c r="D491" s="107"/>
      <c r="E491" s="228"/>
      <c r="F491" s="109"/>
      <c r="G491" s="109"/>
      <c r="H491" s="110"/>
      <c r="I491" s="110"/>
      <c r="J491" s="110"/>
      <c r="K491" s="230"/>
      <c r="L491" s="294"/>
      <c r="M491" s="110"/>
      <c r="N491" s="110"/>
      <c r="O491" s="110"/>
      <c r="P491" s="110"/>
    </row>
    <row r="492">
      <c r="A492" s="227"/>
      <c r="B492" s="103"/>
      <c r="C492" s="29"/>
      <c r="D492" s="107"/>
      <c r="E492" s="228"/>
      <c r="F492" s="109"/>
      <c r="G492" s="109"/>
      <c r="H492" s="110"/>
      <c r="I492" s="110"/>
      <c r="J492" s="110"/>
      <c r="K492" s="230"/>
      <c r="L492" s="294"/>
      <c r="M492" s="110"/>
      <c r="N492" s="110"/>
      <c r="O492" s="110"/>
      <c r="P492" s="110"/>
    </row>
    <row r="493">
      <c r="A493" s="227"/>
      <c r="B493" s="103"/>
      <c r="C493" s="29"/>
      <c r="D493" s="107"/>
      <c r="E493" s="228"/>
      <c r="F493" s="109"/>
      <c r="G493" s="109"/>
      <c r="H493" s="110"/>
      <c r="I493" s="110"/>
      <c r="J493" s="110"/>
      <c r="K493" s="230"/>
      <c r="L493" s="294"/>
      <c r="M493" s="110"/>
      <c r="N493" s="110"/>
      <c r="O493" s="110"/>
      <c r="P493" s="110"/>
    </row>
    <row r="494">
      <c r="A494" s="227"/>
      <c r="B494" s="103"/>
      <c r="C494" s="29"/>
      <c r="D494" s="107"/>
      <c r="E494" s="228"/>
      <c r="F494" s="109"/>
      <c r="G494" s="109"/>
      <c r="H494" s="110"/>
      <c r="I494" s="110"/>
      <c r="J494" s="110"/>
      <c r="K494" s="230"/>
      <c r="L494" s="294"/>
      <c r="M494" s="110"/>
      <c r="N494" s="110"/>
      <c r="O494" s="110"/>
      <c r="P494" s="110"/>
    </row>
    <row r="495">
      <c r="A495" s="227"/>
      <c r="B495" s="103"/>
      <c r="C495" s="29"/>
      <c r="D495" s="107"/>
      <c r="E495" s="228"/>
      <c r="F495" s="109"/>
      <c r="G495" s="109"/>
      <c r="H495" s="110"/>
      <c r="I495" s="110"/>
      <c r="J495" s="110"/>
      <c r="K495" s="230"/>
      <c r="L495" s="294"/>
      <c r="M495" s="110"/>
      <c r="N495" s="110"/>
      <c r="O495" s="110"/>
      <c r="P495" s="110"/>
    </row>
    <row r="496">
      <c r="A496" s="227"/>
      <c r="B496" s="103"/>
      <c r="C496" s="29"/>
      <c r="D496" s="107"/>
      <c r="E496" s="228"/>
      <c r="F496" s="109"/>
      <c r="G496" s="109"/>
      <c r="H496" s="110"/>
      <c r="I496" s="110"/>
      <c r="J496" s="110"/>
      <c r="K496" s="230"/>
      <c r="L496" s="294"/>
      <c r="M496" s="110"/>
      <c r="N496" s="110"/>
      <c r="O496" s="110"/>
      <c r="P496" s="110"/>
    </row>
    <row r="497">
      <c r="A497" s="227"/>
      <c r="B497" s="103"/>
      <c r="C497" s="29"/>
      <c r="D497" s="107"/>
      <c r="E497" s="228"/>
      <c r="F497" s="109"/>
      <c r="G497" s="109"/>
      <c r="H497" s="110"/>
      <c r="I497" s="110"/>
      <c r="J497" s="110"/>
      <c r="K497" s="230"/>
      <c r="L497" s="294"/>
      <c r="M497" s="110"/>
      <c r="N497" s="110"/>
      <c r="O497" s="110"/>
      <c r="P497" s="110"/>
    </row>
    <row r="498">
      <c r="A498" s="227"/>
      <c r="B498" s="103"/>
      <c r="C498" s="29"/>
      <c r="D498" s="107"/>
      <c r="E498" s="228"/>
      <c r="F498" s="109"/>
      <c r="G498" s="109"/>
      <c r="H498" s="110"/>
      <c r="I498" s="110"/>
      <c r="J498" s="110"/>
      <c r="K498" s="230"/>
      <c r="L498" s="294"/>
      <c r="M498" s="110"/>
      <c r="N498" s="110"/>
      <c r="O498" s="110"/>
      <c r="P498" s="110"/>
    </row>
    <row r="499">
      <c r="A499" s="227"/>
      <c r="B499" s="103"/>
      <c r="C499" s="29"/>
      <c r="D499" s="107"/>
      <c r="E499" s="228"/>
      <c r="F499" s="109"/>
      <c r="G499" s="109"/>
      <c r="H499" s="110"/>
      <c r="I499" s="110"/>
      <c r="J499" s="110"/>
      <c r="K499" s="230"/>
      <c r="L499" s="294"/>
      <c r="M499" s="110"/>
      <c r="N499" s="110"/>
      <c r="O499" s="110"/>
      <c r="P499" s="110"/>
    </row>
    <row r="500">
      <c r="A500" s="227"/>
      <c r="B500" s="103"/>
      <c r="C500" s="29"/>
      <c r="D500" s="107"/>
      <c r="E500" s="228"/>
      <c r="F500" s="109"/>
      <c r="G500" s="109"/>
      <c r="H500" s="110"/>
      <c r="I500" s="110"/>
      <c r="J500" s="110"/>
      <c r="K500" s="230"/>
      <c r="L500" s="294"/>
      <c r="M500" s="110"/>
      <c r="N500" s="110"/>
      <c r="O500" s="110"/>
      <c r="P500" s="110"/>
    </row>
    <row r="501">
      <c r="A501" s="227"/>
      <c r="B501" s="103"/>
      <c r="C501" s="29"/>
      <c r="D501" s="107"/>
      <c r="E501" s="228"/>
      <c r="F501" s="109"/>
      <c r="G501" s="109"/>
      <c r="H501" s="110"/>
      <c r="I501" s="110"/>
      <c r="J501" s="110"/>
      <c r="K501" s="230"/>
      <c r="L501" s="294"/>
      <c r="M501" s="110"/>
      <c r="N501" s="110"/>
      <c r="O501" s="110"/>
      <c r="P501" s="110"/>
    </row>
    <row r="502">
      <c r="A502" s="227"/>
      <c r="B502" s="103"/>
      <c r="C502" s="29"/>
      <c r="D502" s="107"/>
      <c r="E502" s="228"/>
      <c r="F502" s="109"/>
      <c r="G502" s="109"/>
      <c r="H502" s="110"/>
      <c r="I502" s="110"/>
      <c r="J502" s="110"/>
      <c r="K502" s="230"/>
      <c r="L502" s="294"/>
      <c r="M502" s="110"/>
      <c r="N502" s="110"/>
      <c r="O502" s="110"/>
      <c r="P502" s="110"/>
    </row>
    <row r="503">
      <c r="A503" s="227"/>
      <c r="B503" s="103"/>
      <c r="C503" s="29"/>
      <c r="D503" s="107"/>
      <c r="E503" s="228"/>
      <c r="F503" s="109"/>
      <c r="G503" s="109"/>
      <c r="H503" s="110"/>
      <c r="I503" s="110"/>
      <c r="J503" s="110"/>
      <c r="K503" s="230"/>
      <c r="L503" s="294"/>
      <c r="M503" s="110"/>
      <c r="N503" s="110"/>
      <c r="O503" s="110"/>
      <c r="P503" s="110"/>
    </row>
    <row r="504">
      <c r="A504" s="227"/>
      <c r="B504" s="103"/>
      <c r="C504" s="29"/>
      <c r="D504" s="107"/>
      <c r="E504" s="228"/>
      <c r="F504" s="109"/>
      <c r="G504" s="109"/>
      <c r="H504" s="110"/>
      <c r="I504" s="110"/>
      <c r="J504" s="110"/>
      <c r="K504" s="230"/>
      <c r="L504" s="294"/>
      <c r="M504" s="110"/>
      <c r="N504" s="110"/>
      <c r="O504" s="110"/>
      <c r="P504" s="110"/>
    </row>
    <row r="505">
      <c r="A505" s="227"/>
      <c r="B505" s="103"/>
      <c r="C505" s="29"/>
      <c r="D505" s="107"/>
      <c r="E505" s="228"/>
      <c r="F505" s="109"/>
      <c r="G505" s="109"/>
      <c r="H505" s="110"/>
      <c r="I505" s="110"/>
      <c r="J505" s="110"/>
      <c r="K505" s="230"/>
      <c r="L505" s="294"/>
      <c r="M505" s="110"/>
      <c r="N505" s="110"/>
      <c r="O505" s="110"/>
      <c r="P505" s="110"/>
    </row>
    <row r="506">
      <c r="A506" s="227"/>
      <c r="B506" s="103"/>
      <c r="C506" s="29"/>
      <c r="D506" s="107"/>
      <c r="E506" s="228"/>
      <c r="F506" s="109"/>
      <c r="G506" s="109"/>
      <c r="H506" s="110"/>
      <c r="I506" s="110"/>
      <c r="J506" s="110"/>
      <c r="K506" s="230"/>
      <c r="L506" s="294"/>
      <c r="M506" s="110"/>
      <c r="N506" s="110"/>
      <c r="O506" s="110"/>
      <c r="P506" s="110"/>
    </row>
    <row r="507">
      <c r="A507" s="227"/>
      <c r="B507" s="103"/>
      <c r="C507" s="29"/>
      <c r="D507" s="107"/>
      <c r="E507" s="228"/>
      <c r="F507" s="109"/>
      <c r="G507" s="109"/>
      <c r="H507" s="110"/>
      <c r="I507" s="110"/>
      <c r="J507" s="110"/>
      <c r="K507" s="230"/>
      <c r="L507" s="294"/>
      <c r="M507" s="110"/>
      <c r="N507" s="110"/>
      <c r="O507" s="110"/>
      <c r="P507" s="110"/>
    </row>
    <row r="508">
      <c r="A508" s="227"/>
      <c r="B508" s="103"/>
      <c r="C508" s="29"/>
      <c r="D508" s="107"/>
      <c r="E508" s="228"/>
      <c r="F508" s="109"/>
      <c r="G508" s="109"/>
      <c r="H508" s="110"/>
      <c r="I508" s="110"/>
      <c r="J508" s="110"/>
      <c r="K508" s="230"/>
      <c r="L508" s="294"/>
      <c r="M508" s="110"/>
      <c r="N508" s="110"/>
      <c r="O508" s="110"/>
      <c r="P508" s="110"/>
    </row>
    <row r="509">
      <c r="A509" s="227"/>
      <c r="B509" s="103"/>
      <c r="C509" s="29"/>
      <c r="D509" s="107"/>
      <c r="E509" s="228"/>
      <c r="F509" s="109"/>
      <c r="G509" s="109"/>
      <c r="H509" s="110"/>
      <c r="I509" s="110"/>
      <c r="J509" s="110"/>
      <c r="K509" s="230"/>
      <c r="L509" s="294"/>
      <c r="M509" s="110"/>
      <c r="N509" s="110"/>
      <c r="O509" s="110"/>
      <c r="P509" s="110"/>
    </row>
    <row r="510">
      <c r="A510" s="227"/>
      <c r="B510" s="103"/>
      <c r="C510" s="29"/>
      <c r="D510" s="107"/>
      <c r="E510" s="228"/>
      <c r="F510" s="109"/>
      <c r="G510" s="109"/>
      <c r="H510" s="110"/>
      <c r="I510" s="110"/>
      <c r="J510" s="110"/>
      <c r="K510" s="230"/>
      <c r="L510" s="294"/>
      <c r="M510" s="110"/>
      <c r="N510" s="110"/>
      <c r="O510" s="110"/>
      <c r="P510" s="110"/>
    </row>
    <row r="511">
      <c r="A511" s="227"/>
      <c r="B511" s="103"/>
      <c r="C511" s="29"/>
      <c r="D511" s="107"/>
      <c r="E511" s="228"/>
      <c r="F511" s="109"/>
      <c r="G511" s="109"/>
      <c r="H511" s="110"/>
      <c r="I511" s="110"/>
      <c r="J511" s="110"/>
      <c r="K511" s="230"/>
      <c r="L511" s="294"/>
      <c r="M511" s="110"/>
      <c r="N511" s="110"/>
      <c r="O511" s="110"/>
      <c r="P511" s="110"/>
    </row>
    <row r="512">
      <c r="A512" s="227"/>
      <c r="B512" s="103"/>
      <c r="C512" s="29"/>
      <c r="D512" s="107"/>
      <c r="E512" s="228"/>
      <c r="F512" s="109"/>
      <c r="G512" s="109"/>
      <c r="H512" s="110"/>
      <c r="I512" s="110"/>
      <c r="J512" s="110"/>
      <c r="K512" s="230"/>
      <c r="L512" s="294"/>
      <c r="M512" s="110"/>
      <c r="N512" s="110"/>
      <c r="O512" s="110"/>
      <c r="P512" s="110"/>
    </row>
    <row r="513">
      <c r="A513" s="227"/>
      <c r="B513" s="103"/>
      <c r="C513" s="29"/>
      <c r="D513" s="107"/>
      <c r="E513" s="228"/>
      <c r="F513" s="109"/>
      <c r="G513" s="109"/>
      <c r="H513" s="110"/>
      <c r="I513" s="110"/>
      <c r="J513" s="110"/>
      <c r="K513" s="230"/>
      <c r="L513" s="294"/>
      <c r="M513" s="110"/>
      <c r="N513" s="110"/>
      <c r="O513" s="110"/>
      <c r="P513" s="110"/>
    </row>
    <row r="514">
      <c r="A514" s="227"/>
      <c r="B514" s="103"/>
      <c r="C514" s="29"/>
      <c r="D514" s="107"/>
      <c r="E514" s="228"/>
      <c r="F514" s="109"/>
      <c r="G514" s="109"/>
      <c r="H514" s="110"/>
      <c r="I514" s="110"/>
      <c r="J514" s="110"/>
      <c r="K514" s="230"/>
      <c r="L514" s="294"/>
      <c r="M514" s="110"/>
      <c r="N514" s="110"/>
      <c r="O514" s="110"/>
      <c r="P514" s="110"/>
    </row>
    <row r="515">
      <c r="A515" s="227"/>
      <c r="B515" s="103"/>
      <c r="C515" s="29"/>
      <c r="D515" s="107"/>
      <c r="E515" s="228"/>
      <c r="F515" s="109"/>
      <c r="G515" s="109"/>
      <c r="H515" s="110"/>
      <c r="I515" s="110"/>
      <c r="J515" s="110"/>
      <c r="K515" s="230"/>
      <c r="L515" s="294"/>
      <c r="M515" s="110"/>
      <c r="N515" s="110"/>
      <c r="O515" s="110"/>
      <c r="P515" s="110"/>
    </row>
    <row r="516">
      <c r="A516" s="227"/>
      <c r="B516" s="103"/>
      <c r="C516" s="29"/>
      <c r="D516" s="107"/>
      <c r="E516" s="228"/>
      <c r="F516" s="109"/>
      <c r="G516" s="109"/>
      <c r="H516" s="110"/>
      <c r="I516" s="110"/>
      <c r="J516" s="110"/>
      <c r="K516" s="230"/>
      <c r="L516" s="294"/>
      <c r="M516" s="110"/>
      <c r="N516" s="110"/>
      <c r="O516" s="110"/>
      <c r="P516" s="110"/>
    </row>
    <row r="517">
      <c r="A517" s="227"/>
      <c r="B517" s="103"/>
      <c r="C517" s="29"/>
      <c r="D517" s="107"/>
      <c r="E517" s="228"/>
      <c r="F517" s="109"/>
      <c r="G517" s="109"/>
      <c r="H517" s="110"/>
      <c r="I517" s="110"/>
      <c r="J517" s="110"/>
      <c r="K517" s="230"/>
      <c r="L517" s="294"/>
      <c r="M517" s="110"/>
      <c r="N517" s="110"/>
      <c r="O517" s="110"/>
      <c r="P517" s="110"/>
    </row>
    <row r="518">
      <c r="A518" s="227"/>
      <c r="B518" s="103"/>
      <c r="C518" s="29"/>
      <c r="D518" s="107"/>
      <c r="E518" s="228"/>
      <c r="F518" s="109"/>
      <c r="G518" s="109"/>
      <c r="H518" s="110"/>
      <c r="I518" s="110"/>
      <c r="J518" s="110"/>
      <c r="K518" s="230"/>
      <c r="L518" s="294"/>
      <c r="M518" s="110"/>
      <c r="N518" s="110"/>
      <c r="O518" s="110"/>
      <c r="P518" s="110"/>
    </row>
    <row r="519">
      <c r="A519" s="227"/>
      <c r="B519" s="103"/>
      <c r="C519" s="29"/>
      <c r="D519" s="107"/>
      <c r="E519" s="228"/>
      <c r="F519" s="109"/>
      <c r="G519" s="109"/>
      <c r="H519" s="110"/>
      <c r="I519" s="110"/>
      <c r="J519" s="110"/>
      <c r="K519" s="230"/>
      <c r="L519" s="294"/>
      <c r="M519" s="110"/>
      <c r="N519" s="110"/>
      <c r="O519" s="110"/>
      <c r="P519" s="110"/>
    </row>
    <row r="520">
      <c r="A520" s="227"/>
      <c r="B520" s="103"/>
      <c r="C520" s="29"/>
      <c r="D520" s="107"/>
      <c r="E520" s="228"/>
      <c r="F520" s="109"/>
      <c r="G520" s="109"/>
      <c r="H520" s="110"/>
      <c r="I520" s="110"/>
      <c r="J520" s="110"/>
      <c r="K520" s="230"/>
      <c r="L520" s="294"/>
      <c r="M520" s="110"/>
      <c r="N520" s="110"/>
      <c r="O520" s="110"/>
      <c r="P520" s="110"/>
    </row>
    <row r="521">
      <c r="A521" s="227"/>
      <c r="B521" s="103"/>
      <c r="C521" s="29"/>
      <c r="D521" s="107"/>
      <c r="E521" s="228"/>
      <c r="F521" s="109"/>
      <c r="G521" s="109"/>
      <c r="H521" s="110"/>
      <c r="I521" s="110"/>
      <c r="J521" s="110"/>
      <c r="K521" s="230"/>
      <c r="L521" s="294"/>
      <c r="M521" s="110"/>
      <c r="N521" s="110"/>
      <c r="O521" s="110"/>
      <c r="P521" s="110"/>
    </row>
    <row r="522">
      <c r="A522" s="227"/>
      <c r="B522" s="103"/>
      <c r="C522" s="29"/>
      <c r="D522" s="107"/>
      <c r="E522" s="228"/>
      <c r="F522" s="109"/>
      <c r="G522" s="109"/>
      <c r="H522" s="110"/>
      <c r="I522" s="110"/>
      <c r="J522" s="110"/>
      <c r="K522" s="230"/>
      <c r="L522" s="294"/>
      <c r="M522" s="110"/>
      <c r="N522" s="110"/>
      <c r="O522" s="110"/>
      <c r="P522" s="110"/>
    </row>
    <row r="523">
      <c r="A523" s="227"/>
      <c r="B523" s="103"/>
      <c r="C523" s="29"/>
      <c r="D523" s="107"/>
      <c r="E523" s="228"/>
      <c r="F523" s="109"/>
      <c r="G523" s="109"/>
      <c r="H523" s="110"/>
      <c r="I523" s="110"/>
      <c r="J523" s="110"/>
      <c r="K523" s="230"/>
      <c r="L523" s="294"/>
      <c r="M523" s="110"/>
      <c r="N523" s="110"/>
      <c r="O523" s="110"/>
      <c r="P523" s="110"/>
    </row>
    <row r="524">
      <c r="A524" s="227"/>
      <c r="B524" s="103"/>
      <c r="C524" s="29"/>
      <c r="D524" s="107"/>
      <c r="E524" s="228"/>
      <c r="F524" s="109"/>
      <c r="G524" s="109"/>
      <c r="H524" s="110"/>
      <c r="I524" s="110"/>
      <c r="J524" s="110"/>
      <c r="K524" s="230"/>
      <c r="L524" s="294"/>
      <c r="M524" s="110"/>
      <c r="N524" s="110"/>
      <c r="O524" s="110"/>
      <c r="P524" s="110"/>
    </row>
    <row r="525">
      <c r="A525" s="227"/>
      <c r="B525" s="103"/>
      <c r="C525" s="29"/>
      <c r="D525" s="107"/>
      <c r="E525" s="228"/>
      <c r="F525" s="109"/>
      <c r="G525" s="109"/>
      <c r="H525" s="110"/>
      <c r="I525" s="110"/>
      <c r="J525" s="110"/>
      <c r="K525" s="230"/>
      <c r="L525" s="294"/>
      <c r="M525" s="110"/>
      <c r="N525" s="110"/>
      <c r="O525" s="110"/>
      <c r="P525" s="110"/>
    </row>
    <row r="526">
      <c r="A526" s="227"/>
      <c r="B526" s="103"/>
      <c r="C526" s="29"/>
      <c r="D526" s="107"/>
      <c r="E526" s="228"/>
      <c r="F526" s="109"/>
      <c r="G526" s="109"/>
      <c r="H526" s="110"/>
      <c r="I526" s="110"/>
      <c r="J526" s="110"/>
      <c r="K526" s="230"/>
      <c r="L526" s="294"/>
      <c r="M526" s="110"/>
      <c r="N526" s="110"/>
      <c r="O526" s="110"/>
      <c r="P526" s="110"/>
    </row>
    <row r="527">
      <c r="A527" s="227"/>
      <c r="B527" s="103"/>
      <c r="C527" s="29"/>
      <c r="D527" s="107"/>
      <c r="E527" s="228"/>
      <c r="F527" s="109"/>
      <c r="G527" s="109"/>
      <c r="H527" s="110"/>
      <c r="I527" s="110"/>
      <c r="J527" s="110"/>
      <c r="K527" s="230"/>
      <c r="L527" s="294"/>
      <c r="M527" s="110"/>
      <c r="N527" s="110"/>
      <c r="O527" s="110"/>
      <c r="P527" s="110"/>
    </row>
    <row r="528">
      <c r="A528" s="227"/>
      <c r="B528" s="103"/>
      <c r="C528" s="29"/>
      <c r="D528" s="107"/>
      <c r="E528" s="228"/>
      <c r="F528" s="109"/>
      <c r="G528" s="109"/>
      <c r="H528" s="110"/>
      <c r="I528" s="110"/>
      <c r="J528" s="110"/>
      <c r="K528" s="230"/>
      <c r="L528" s="294"/>
      <c r="M528" s="110"/>
      <c r="N528" s="110"/>
      <c r="O528" s="110"/>
      <c r="P528" s="110"/>
    </row>
    <row r="529">
      <c r="A529" s="227"/>
      <c r="B529" s="103"/>
      <c r="C529" s="29"/>
      <c r="D529" s="107"/>
      <c r="E529" s="228"/>
      <c r="F529" s="109"/>
      <c r="G529" s="109"/>
      <c r="H529" s="110"/>
      <c r="I529" s="110"/>
      <c r="J529" s="110"/>
      <c r="K529" s="230"/>
      <c r="L529" s="294"/>
      <c r="M529" s="110"/>
      <c r="N529" s="110"/>
      <c r="O529" s="110"/>
      <c r="P529" s="110"/>
    </row>
    <row r="530">
      <c r="A530" s="227"/>
      <c r="B530" s="103"/>
      <c r="C530" s="29"/>
      <c r="D530" s="107"/>
      <c r="E530" s="228"/>
      <c r="F530" s="109"/>
      <c r="G530" s="109"/>
      <c r="H530" s="110"/>
      <c r="I530" s="110"/>
      <c r="J530" s="110"/>
      <c r="K530" s="230"/>
      <c r="L530" s="294"/>
      <c r="M530" s="110"/>
      <c r="N530" s="110"/>
      <c r="O530" s="110"/>
      <c r="P530" s="110"/>
    </row>
    <row r="531">
      <c r="A531" s="227"/>
      <c r="B531" s="103"/>
      <c r="C531" s="29"/>
      <c r="D531" s="107"/>
      <c r="E531" s="228"/>
      <c r="F531" s="109"/>
      <c r="G531" s="109"/>
      <c r="H531" s="110"/>
      <c r="I531" s="110"/>
      <c r="J531" s="110"/>
      <c r="K531" s="230"/>
      <c r="L531" s="294"/>
      <c r="M531" s="110"/>
      <c r="N531" s="110"/>
      <c r="O531" s="110"/>
      <c r="P531" s="110"/>
    </row>
    <row r="532">
      <c r="A532" s="227"/>
      <c r="B532" s="103"/>
      <c r="C532" s="29"/>
      <c r="D532" s="107"/>
      <c r="E532" s="228"/>
      <c r="F532" s="109"/>
      <c r="G532" s="109"/>
      <c r="H532" s="110"/>
      <c r="I532" s="110"/>
      <c r="J532" s="110"/>
      <c r="K532" s="230"/>
      <c r="L532" s="294"/>
      <c r="M532" s="110"/>
      <c r="N532" s="110"/>
      <c r="O532" s="110"/>
      <c r="P532" s="110"/>
    </row>
    <row r="533">
      <c r="A533" s="227"/>
      <c r="B533" s="103"/>
      <c r="C533" s="29"/>
      <c r="D533" s="107"/>
      <c r="E533" s="228"/>
      <c r="F533" s="109"/>
      <c r="G533" s="109"/>
      <c r="H533" s="110"/>
      <c r="I533" s="110"/>
      <c r="J533" s="110"/>
      <c r="K533" s="230"/>
      <c r="L533" s="294"/>
      <c r="M533" s="110"/>
      <c r="N533" s="110"/>
      <c r="O533" s="110"/>
      <c r="P533" s="110"/>
    </row>
    <row r="534">
      <c r="A534" s="227"/>
      <c r="B534" s="103"/>
      <c r="C534" s="29"/>
      <c r="D534" s="107"/>
      <c r="E534" s="228"/>
      <c r="F534" s="109"/>
      <c r="G534" s="109"/>
      <c r="H534" s="110"/>
      <c r="I534" s="110"/>
      <c r="J534" s="110"/>
      <c r="K534" s="230"/>
      <c r="L534" s="294"/>
      <c r="M534" s="110"/>
      <c r="N534" s="110"/>
      <c r="O534" s="110"/>
      <c r="P534" s="110"/>
    </row>
    <row r="535">
      <c r="A535" s="227"/>
      <c r="B535" s="103"/>
      <c r="C535" s="29"/>
      <c r="D535" s="107"/>
      <c r="E535" s="228"/>
      <c r="F535" s="109"/>
      <c r="G535" s="109"/>
      <c r="H535" s="110"/>
      <c r="I535" s="110"/>
      <c r="J535" s="110"/>
      <c r="K535" s="230"/>
      <c r="L535" s="294"/>
      <c r="M535" s="110"/>
      <c r="N535" s="110"/>
      <c r="O535" s="110"/>
      <c r="P535" s="110"/>
    </row>
    <row r="536">
      <c r="A536" s="227"/>
      <c r="B536" s="103"/>
      <c r="C536" s="29"/>
      <c r="D536" s="107"/>
      <c r="E536" s="228"/>
      <c r="F536" s="109"/>
      <c r="G536" s="109"/>
      <c r="H536" s="110"/>
      <c r="I536" s="110"/>
      <c r="J536" s="110"/>
      <c r="K536" s="230"/>
      <c r="L536" s="294"/>
      <c r="M536" s="110"/>
      <c r="N536" s="110"/>
      <c r="O536" s="110"/>
      <c r="P536" s="110"/>
    </row>
    <row r="537">
      <c r="A537" s="227"/>
      <c r="B537" s="103"/>
      <c r="C537" s="29"/>
      <c r="D537" s="107"/>
      <c r="E537" s="228"/>
      <c r="F537" s="109"/>
      <c r="G537" s="109"/>
      <c r="H537" s="110"/>
      <c r="I537" s="110"/>
      <c r="J537" s="110"/>
      <c r="K537" s="230"/>
      <c r="L537" s="294"/>
      <c r="M537" s="110"/>
      <c r="N537" s="110"/>
      <c r="O537" s="110"/>
      <c r="P537" s="110"/>
    </row>
    <row r="538">
      <c r="A538" s="227"/>
      <c r="B538" s="103"/>
      <c r="C538" s="29"/>
      <c r="D538" s="107"/>
      <c r="E538" s="228"/>
      <c r="F538" s="109"/>
      <c r="G538" s="109"/>
      <c r="H538" s="110"/>
      <c r="I538" s="110"/>
      <c r="J538" s="110"/>
      <c r="K538" s="230"/>
      <c r="L538" s="294"/>
      <c r="M538" s="110"/>
      <c r="N538" s="110"/>
      <c r="O538" s="110"/>
      <c r="P538" s="110"/>
    </row>
    <row r="539">
      <c r="A539" s="227"/>
      <c r="B539" s="103"/>
      <c r="C539" s="29"/>
      <c r="D539" s="107"/>
      <c r="E539" s="228"/>
      <c r="F539" s="109"/>
      <c r="G539" s="109"/>
      <c r="H539" s="110"/>
      <c r="I539" s="110"/>
      <c r="J539" s="110"/>
      <c r="K539" s="230"/>
      <c r="L539" s="294"/>
      <c r="M539" s="110"/>
      <c r="N539" s="110"/>
      <c r="O539" s="110"/>
      <c r="P539" s="110"/>
    </row>
    <row r="540">
      <c r="A540" s="227"/>
      <c r="B540" s="103"/>
      <c r="C540" s="29"/>
      <c r="D540" s="107"/>
      <c r="E540" s="228"/>
      <c r="F540" s="109"/>
      <c r="G540" s="109"/>
      <c r="H540" s="110"/>
      <c r="I540" s="110"/>
      <c r="J540" s="110"/>
      <c r="K540" s="230"/>
      <c r="L540" s="294"/>
      <c r="M540" s="110"/>
      <c r="N540" s="110"/>
      <c r="O540" s="110"/>
      <c r="P540" s="110"/>
    </row>
    <row r="541">
      <c r="A541" s="227"/>
      <c r="B541" s="103"/>
      <c r="C541" s="29"/>
      <c r="D541" s="107"/>
      <c r="E541" s="228"/>
      <c r="F541" s="109"/>
      <c r="G541" s="109"/>
      <c r="H541" s="110"/>
      <c r="I541" s="110"/>
      <c r="J541" s="110"/>
      <c r="K541" s="230"/>
      <c r="L541" s="294"/>
      <c r="M541" s="110"/>
      <c r="N541" s="110"/>
      <c r="O541" s="110"/>
      <c r="P541" s="110"/>
    </row>
    <row r="542">
      <c r="A542" s="227"/>
      <c r="B542" s="103"/>
      <c r="C542" s="29"/>
      <c r="D542" s="107"/>
      <c r="E542" s="228"/>
      <c r="F542" s="109"/>
      <c r="G542" s="109"/>
      <c r="H542" s="110"/>
      <c r="I542" s="110"/>
      <c r="J542" s="110"/>
      <c r="K542" s="230"/>
      <c r="L542" s="294"/>
      <c r="M542" s="110"/>
      <c r="N542" s="110"/>
      <c r="O542" s="110"/>
      <c r="P542" s="110"/>
    </row>
    <row r="543">
      <c r="A543" s="227"/>
      <c r="B543" s="103"/>
      <c r="C543" s="29"/>
      <c r="D543" s="107"/>
      <c r="E543" s="228"/>
      <c r="F543" s="109"/>
      <c r="G543" s="109"/>
      <c r="H543" s="110"/>
      <c r="I543" s="110"/>
      <c r="J543" s="110"/>
      <c r="K543" s="230"/>
      <c r="L543" s="294"/>
      <c r="M543" s="110"/>
      <c r="N543" s="110"/>
      <c r="O543" s="110"/>
      <c r="P543" s="110"/>
    </row>
    <row r="544">
      <c r="A544" s="227"/>
      <c r="B544" s="103"/>
      <c r="C544" s="29"/>
      <c r="D544" s="107"/>
      <c r="E544" s="228"/>
      <c r="F544" s="109"/>
      <c r="G544" s="109"/>
      <c r="H544" s="110"/>
      <c r="I544" s="110"/>
      <c r="J544" s="110"/>
      <c r="K544" s="230"/>
      <c r="L544" s="294"/>
      <c r="M544" s="110"/>
      <c r="N544" s="110"/>
      <c r="O544" s="110"/>
      <c r="P544" s="110"/>
    </row>
    <row r="545">
      <c r="A545" s="227"/>
      <c r="B545" s="103"/>
      <c r="C545" s="29"/>
      <c r="D545" s="107"/>
      <c r="E545" s="228"/>
      <c r="F545" s="109"/>
      <c r="G545" s="109"/>
      <c r="H545" s="110"/>
      <c r="I545" s="110"/>
      <c r="J545" s="110"/>
      <c r="K545" s="230"/>
      <c r="L545" s="294"/>
      <c r="M545" s="110"/>
      <c r="N545" s="110"/>
      <c r="O545" s="110"/>
      <c r="P545" s="110"/>
    </row>
    <row r="546">
      <c r="A546" s="227"/>
      <c r="B546" s="103"/>
      <c r="C546" s="29"/>
      <c r="D546" s="107"/>
      <c r="E546" s="228"/>
      <c r="F546" s="109"/>
      <c r="G546" s="109"/>
      <c r="H546" s="110"/>
      <c r="I546" s="110"/>
      <c r="J546" s="110"/>
      <c r="K546" s="230"/>
      <c r="L546" s="294"/>
      <c r="M546" s="110"/>
      <c r="N546" s="110"/>
      <c r="O546" s="110"/>
      <c r="P546" s="110"/>
    </row>
    <row r="547">
      <c r="A547" s="227"/>
      <c r="B547" s="103"/>
      <c r="C547" s="29"/>
      <c r="D547" s="107"/>
      <c r="E547" s="228"/>
      <c r="F547" s="109"/>
      <c r="G547" s="109"/>
      <c r="H547" s="110"/>
      <c r="I547" s="110"/>
      <c r="J547" s="110"/>
      <c r="K547" s="230"/>
      <c r="L547" s="294"/>
      <c r="M547" s="110"/>
      <c r="N547" s="110"/>
      <c r="O547" s="110"/>
      <c r="P547" s="110"/>
    </row>
    <row r="548">
      <c r="A548" s="227"/>
      <c r="B548" s="103"/>
      <c r="C548" s="29"/>
      <c r="D548" s="107"/>
      <c r="E548" s="228"/>
      <c r="F548" s="109"/>
      <c r="G548" s="109"/>
      <c r="H548" s="110"/>
      <c r="I548" s="110"/>
      <c r="J548" s="110"/>
      <c r="K548" s="230"/>
      <c r="L548" s="294"/>
      <c r="M548" s="110"/>
      <c r="N548" s="110"/>
      <c r="O548" s="110"/>
      <c r="P548" s="110"/>
    </row>
    <row r="549">
      <c r="A549" s="227"/>
      <c r="B549" s="103"/>
      <c r="C549" s="29"/>
      <c r="D549" s="107"/>
      <c r="E549" s="228"/>
      <c r="F549" s="109"/>
      <c r="G549" s="109"/>
      <c r="H549" s="110"/>
      <c r="I549" s="110"/>
      <c r="J549" s="110"/>
      <c r="K549" s="230"/>
      <c r="L549" s="294"/>
      <c r="M549" s="110"/>
      <c r="N549" s="110"/>
      <c r="O549" s="110"/>
      <c r="P549" s="110"/>
    </row>
    <row r="550">
      <c r="A550" s="227"/>
      <c r="B550" s="103"/>
      <c r="C550" s="29"/>
      <c r="D550" s="107"/>
      <c r="E550" s="228"/>
      <c r="F550" s="109"/>
      <c r="G550" s="109"/>
      <c r="H550" s="110"/>
      <c r="I550" s="110"/>
      <c r="J550" s="110"/>
      <c r="K550" s="230"/>
      <c r="L550" s="294"/>
      <c r="M550" s="110"/>
      <c r="N550" s="110"/>
      <c r="O550" s="110"/>
      <c r="P550" s="110"/>
    </row>
    <row r="551">
      <c r="A551" s="227"/>
      <c r="B551" s="103"/>
      <c r="C551" s="29"/>
      <c r="D551" s="107"/>
      <c r="E551" s="228"/>
      <c r="F551" s="109"/>
      <c r="G551" s="109"/>
      <c r="H551" s="110"/>
      <c r="I551" s="110"/>
      <c r="J551" s="110"/>
      <c r="K551" s="230"/>
      <c r="L551" s="294"/>
      <c r="M551" s="110"/>
      <c r="N551" s="110"/>
      <c r="O551" s="110"/>
      <c r="P551" s="110"/>
    </row>
    <row r="552">
      <c r="A552" s="227"/>
      <c r="B552" s="103"/>
      <c r="C552" s="29"/>
      <c r="D552" s="107"/>
      <c r="E552" s="228"/>
      <c r="F552" s="109"/>
      <c r="G552" s="109"/>
      <c r="H552" s="110"/>
      <c r="I552" s="110"/>
      <c r="J552" s="110"/>
      <c r="K552" s="230"/>
      <c r="L552" s="294"/>
      <c r="M552" s="110"/>
      <c r="N552" s="110"/>
      <c r="O552" s="110"/>
      <c r="P552" s="110"/>
    </row>
    <row r="553">
      <c r="A553" s="227"/>
      <c r="B553" s="103"/>
      <c r="C553" s="29"/>
      <c r="D553" s="107"/>
      <c r="E553" s="228"/>
      <c r="F553" s="109"/>
      <c r="G553" s="109"/>
      <c r="H553" s="110"/>
      <c r="I553" s="110"/>
      <c r="J553" s="110"/>
      <c r="K553" s="230"/>
      <c r="L553" s="294"/>
      <c r="M553" s="110"/>
      <c r="N553" s="110"/>
      <c r="O553" s="110"/>
      <c r="P553" s="110"/>
    </row>
    <row r="554">
      <c r="A554" s="227"/>
      <c r="B554" s="103"/>
      <c r="C554" s="29"/>
      <c r="D554" s="107"/>
      <c r="E554" s="228"/>
      <c r="F554" s="109"/>
      <c r="G554" s="109"/>
      <c r="H554" s="110"/>
      <c r="I554" s="110"/>
      <c r="J554" s="110"/>
      <c r="K554" s="230"/>
      <c r="L554" s="294"/>
      <c r="M554" s="110"/>
      <c r="N554" s="110"/>
      <c r="O554" s="110"/>
      <c r="P554" s="110"/>
    </row>
    <row r="555">
      <c r="A555" s="227"/>
      <c r="B555" s="103"/>
      <c r="C555" s="29"/>
      <c r="D555" s="107"/>
      <c r="E555" s="228"/>
      <c r="F555" s="109"/>
      <c r="G555" s="109"/>
      <c r="H555" s="110"/>
      <c r="I555" s="110"/>
      <c r="J555" s="110"/>
      <c r="K555" s="230"/>
      <c r="L555" s="294"/>
      <c r="M555" s="110"/>
      <c r="N555" s="110"/>
      <c r="O555" s="110"/>
      <c r="P555" s="110"/>
    </row>
    <row r="556">
      <c r="A556" s="227"/>
      <c r="B556" s="103"/>
      <c r="C556" s="29"/>
      <c r="D556" s="107"/>
      <c r="E556" s="228"/>
      <c r="F556" s="109"/>
      <c r="G556" s="109"/>
      <c r="H556" s="110"/>
      <c r="I556" s="110"/>
      <c r="J556" s="110"/>
      <c r="K556" s="230"/>
      <c r="L556" s="294"/>
      <c r="M556" s="110"/>
      <c r="N556" s="110"/>
      <c r="O556" s="110"/>
      <c r="P556" s="110"/>
    </row>
    <row r="557">
      <c r="A557" s="227"/>
      <c r="B557" s="103"/>
      <c r="C557" s="29"/>
      <c r="D557" s="107"/>
      <c r="E557" s="228"/>
      <c r="F557" s="109"/>
      <c r="G557" s="109"/>
      <c r="H557" s="110"/>
      <c r="I557" s="110"/>
      <c r="J557" s="110"/>
      <c r="K557" s="230"/>
      <c r="L557" s="294"/>
      <c r="M557" s="110"/>
      <c r="N557" s="110"/>
      <c r="O557" s="110"/>
      <c r="P557" s="110"/>
    </row>
    <row r="558">
      <c r="A558" s="227"/>
      <c r="B558" s="103"/>
      <c r="C558" s="29"/>
      <c r="D558" s="107"/>
      <c r="E558" s="228"/>
      <c r="F558" s="109"/>
      <c r="G558" s="109"/>
      <c r="H558" s="110"/>
      <c r="I558" s="110"/>
      <c r="J558" s="110"/>
      <c r="K558" s="230"/>
      <c r="L558" s="294"/>
      <c r="M558" s="110"/>
      <c r="N558" s="110"/>
      <c r="O558" s="110"/>
      <c r="P558" s="110"/>
    </row>
    <row r="559">
      <c r="A559" s="227"/>
      <c r="B559" s="103"/>
      <c r="C559" s="29"/>
      <c r="D559" s="107"/>
      <c r="E559" s="228"/>
      <c r="F559" s="109"/>
      <c r="G559" s="109"/>
      <c r="H559" s="110"/>
      <c r="I559" s="110"/>
      <c r="J559" s="110"/>
      <c r="K559" s="230"/>
      <c r="L559" s="294"/>
      <c r="M559" s="110"/>
      <c r="N559" s="110"/>
      <c r="O559" s="110"/>
      <c r="P559" s="110"/>
    </row>
    <row r="560">
      <c r="A560" s="227"/>
      <c r="B560" s="103"/>
      <c r="C560" s="29"/>
      <c r="D560" s="107"/>
      <c r="E560" s="228"/>
      <c r="F560" s="109"/>
      <c r="G560" s="109"/>
      <c r="H560" s="110"/>
      <c r="I560" s="110"/>
      <c r="J560" s="110"/>
      <c r="K560" s="230"/>
      <c r="L560" s="294"/>
      <c r="M560" s="110"/>
      <c r="N560" s="110"/>
      <c r="O560" s="110"/>
      <c r="P560" s="110"/>
    </row>
    <row r="561">
      <c r="A561" s="227"/>
      <c r="B561" s="103"/>
      <c r="C561" s="29"/>
      <c r="D561" s="107"/>
      <c r="E561" s="228"/>
      <c r="F561" s="109"/>
      <c r="G561" s="109"/>
      <c r="H561" s="110"/>
      <c r="I561" s="110"/>
      <c r="J561" s="110"/>
      <c r="K561" s="230"/>
      <c r="L561" s="294"/>
      <c r="M561" s="110"/>
      <c r="N561" s="110"/>
      <c r="O561" s="110"/>
      <c r="P561" s="110"/>
    </row>
    <row r="562">
      <c r="A562" s="227"/>
      <c r="B562" s="103"/>
      <c r="C562" s="29"/>
      <c r="D562" s="107"/>
      <c r="E562" s="228"/>
      <c r="F562" s="109"/>
      <c r="G562" s="109"/>
      <c r="H562" s="110"/>
      <c r="I562" s="110"/>
      <c r="J562" s="110"/>
      <c r="K562" s="230"/>
      <c r="L562" s="294"/>
      <c r="M562" s="110"/>
      <c r="N562" s="110"/>
      <c r="O562" s="110"/>
      <c r="P562" s="110"/>
    </row>
    <row r="563">
      <c r="A563" s="227"/>
      <c r="B563" s="103"/>
      <c r="C563" s="29"/>
      <c r="D563" s="107"/>
      <c r="E563" s="228"/>
      <c r="F563" s="109"/>
      <c r="G563" s="109"/>
      <c r="H563" s="110"/>
      <c r="I563" s="110"/>
      <c r="J563" s="110"/>
      <c r="K563" s="230"/>
      <c r="L563" s="294"/>
      <c r="M563" s="110"/>
      <c r="N563" s="110"/>
      <c r="O563" s="110"/>
      <c r="P563" s="110"/>
    </row>
    <row r="564">
      <c r="A564" s="227"/>
      <c r="B564" s="103"/>
      <c r="C564" s="29"/>
      <c r="D564" s="107"/>
      <c r="E564" s="228"/>
      <c r="F564" s="109"/>
      <c r="G564" s="109"/>
      <c r="H564" s="110"/>
      <c r="I564" s="110"/>
      <c r="J564" s="110"/>
      <c r="K564" s="230"/>
      <c r="L564" s="294"/>
      <c r="M564" s="110"/>
      <c r="N564" s="110"/>
      <c r="O564" s="110"/>
      <c r="P564" s="110"/>
    </row>
    <row r="565">
      <c r="A565" s="227"/>
      <c r="B565" s="103"/>
      <c r="C565" s="29"/>
      <c r="D565" s="107"/>
      <c r="E565" s="228"/>
      <c r="F565" s="109"/>
      <c r="G565" s="109"/>
      <c r="H565" s="110"/>
      <c r="I565" s="110"/>
      <c r="J565" s="110"/>
      <c r="K565" s="230"/>
      <c r="L565" s="294"/>
      <c r="M565" s="110"/>
      <c r="N565" s="110"/>
      <c r="O565" s="110"/>
      <c r="P565" s="110"/>
    </row>
    <row r="566">
      <c r="A566" s="227"/>
      <c r="B566" s="103"/>
      <c r="C566" s="29"/>
      <c r="D566" s="107"/>
      <c r="E566" s="228"/>
      <c r="F566" s="109"/>
      <c r="G566" s="109"/>
      <c r="H566" s="110"/>
      <c r="I566" s="110"/>
      <c r="J566" s="110"/>
      <c r="K566" s="230"/>
      <c r="L566" s="294"/>
      <c r="M566" s="110"/>
      <c r="N566" s="110"/>
      <c r="O566" s="110"/>
      <c r="P566" s="110"/>
    </row>
    <row r="567">
      <c r="A567" s="227"/>
      <c r="B567" s="103"/>
      <c r="C567" s="29"/>
      <c r="D567" s="107"/>
      <c r="E567" s="228"/>
      <c r="F567" s="109"/>
      <c r="G567" s="109"/>
      <c r="H567" s="110"/>
      <c r="I567" s="110"/>
      <c r="J567" s="110"/>
      <c r="K567" s="230"/>
      <c r="L567" s="294"/>
      <c r="M567" s="110"/>
      <c r="N567" s="110"/>
      <c r="O567" s="110"/>
      <c r="P567" s="110"/>
    </row>
    <row r="568">
      <c r="A568" s="227"/>
      <c r="B568" s="103"/>
      <c r="C568" s="29"/>
      <c r="D568" s="107"/>
      <c r="E568" s="228"/>
      <c r="F568" s="109"/>
      <c r="G568" s="109"/>
      <c r="H568" s="110"/>
      <c r="I568" s="110"/>
      <c r="J568" s="110"/>
      <c r="K568" s="230"/>
      <c r="L568" s="294"/>
      <c r="M568" s="110"/>
      <c r="N568" s="110"/>
      <c r="O568" s="110"/>
      <c r="P568" s="110"/>
    </row>
    <row r="569">
      <c r="A569" s="227"/>
      <c r="B569" s="103"/>
      <c r="C569" s="29"/>
      <c r="D569" s="107"/>
      <c r="E569" s="228"/>
      <c r="F569" s="109"/>
      <c r="G569" s="109"/>
      <c r="H569" s="110"/>
      <c r="I569" s="110"/>
      <c r="J569" s="110"/>
      <c r="K569" s="230"/>
      <c r="L569" s="294"/>
      <c r="M569" s="110"/>
      <c r="N569" s="110"/>
      <c r="O569" s="110"/>
      <c r="P569" s="110"/>
    </row>
    <row r="570">
      <c r="A570" s="227"/>
      <c r="B570" s="103"/>
      <c r="C570" s="29"/>
      <c r="D570" s="107"/>
      <c r="E570" s="228"/>
      <c r="F570" s="109"/>
      <c r="G570" s="109"/>
      <c r="H570" s="110"/>
      <c r="I570" s="110"/>
      <c r="J570" s="110"/>
      <c r="K570" s="230"/>
      <c r="L570" s="294"/>
      <c r="M570" s="110"/>
      <c r="N570" s="110"/>
      <c r="O570" s="110"/>
      <c r="P570" s="110"/>
    </row>
    <row r="571">
      <c r="A571" s="227"/>
      <c r="B571" s="103"/>
      <c r="C571" s="29"/>
      <c r="D571" s="107"/>
      <c r="E571" s="228"/>
      <c r="F571" s="109"/>
      <c r="G571" s="109"/>
      <c r="H571" s="110"/>
      <c r="I571" s="110"/>
      <c r="J571" s="110"/>
      <c r="K571" s="230"/>
      <c r="L571" s="294"/>
      <c r="M571" s="110"/>
      <c r="N571" s="110"/>
      <c r="O571" s="110"/>
      <c r="P571" s="110"/>
    </row>
    <row r="572">
      <c r="A572" s="227"/>
      <c r="B572" s="103"/>
      <c r="C572" s="29"/>
      <c r="D572" s="107"/>
      <c r="E572" s="228"/>
      <c r="F572" s="109"/>
      <c r="G572" s="109"/>
      <c r="H572" s="110"/>
      <c r="I572" s="110"/>
      <c r="J572" s="110"/>
      <c r="K572" s="230"/>
      <c r="L572" s="294"/>
      <c r="M572" s="110"/>
      <c r="N572" s="110"/>
      <c r="O572" s="110"/>
      <c r="P572" s="110"/>
    </row>
    <row r="573">
      <c r="A573" s="227"/>
      <c r="B573" s="103"/>
      <c r="C573" s="29"/>
      <c r="D573" s="107"/>
      <c r="E573" s="228"/>
      <c r="F573" s="109"/>
      <c r="G573" s="109"/>
      <c r="H573" s="110"/>
      <c r="I573" s="110"/>
      <c r="J573" s="110"/>
      <c r="K573" s="230"/>
      <c r="L573" s="294"/>
      <c r="M573" s="110"/>
      <c r="N573" s="110"/>
      <c r="O573" s="110"/>
      <c r="P573" s="110"/>
    </row>
    <row r="574">
      <c r="A574" s="227"/>
      <c r="B574" s="103"/>
      <c r="C574" s="29"/>
      <c r="D574" s="107"/>
      <c r="E574" s="228"/>
      <c r="F574" s="109"/>
      <c r="G574" s="109"/>
      <c r="H574" s="110"/>
      <c r="I574" s="110"/>
      <c r="J574" s="110"/>
      <c r="K574" s="230"/>
      <c r="L574" s="294"/>
      <c r="M574" s="110"/>
      <c r="N574" s="110"/>
      <c r="O574" s="110"/>
      <c r="P574" s="110"/>
    </row>
    <row r="575">
      <c r="A575" s="227"/>
      <c r="B575" s="103"/>
      <c r="C575" s="29"/>
      <c r="D575" s="107"/>
      <c r="E575" s="228"/>
      <c r="F575" s="109"/>
      <c r="G575" s="109"/>
      <c r="H575" s="110"/>
      <c r="I575" s="110"/>
      <c r="J575" s="110"/>
      <c r="K575" s="230"/>
      <c r="L575" s="294"/>
      <c r="M575" s="110"/>
      <c r="N575" s="110"/>
      <c r="O575" s="110"/>
      <c r="P575" s="110"/>
    </row>
    <row r="576">
      <c r="A576" s="227"/>
      <c r="B576" s="103"/>
      <c r="C576" s="29"/>
      <c r="D576" s="107"/>
      <c r="E576" s="228"/>
      <c r="F576" s="109"/>
      <c r="G576" s="109"/>
      <c r="H576" s="110"/>
      <c r="I576" s="110"/>
      <c r="J576" s="110"/>
      <c r="K576" s="230"/>
      <c r="L576" s="294"/>
      <c r="M576" s="110"/>
      <c r="N576" s="110"/>
      <c r="O576" s="110"/>
      <c r="P576" s="110"/>
    </row>
    <row r="577">
      <c r="A577" s="227"/>
      <c r="B577" s="103"/>
      <c r="C577" s="29"/>
      <c r="D577" s="107"/>
      <c r="E577" s="228"/>
      <c r="F577" s="109"/>
      <c r="G577" s="109"/>
      <c r="H577" s="110"/>
      <c r="I577" s="110"/>
      <c r="J577" s="110"/>
      <c r="K577" s="230"/>
      <c r="L577" s="294"/>
      <c r="M577" s="110"/>
      <c r="N577" s="110"/>
      <c r="O577" s="110"/>
      <c r="P577" s="110"/>
    </row>
    <row r="578">
      <c r="A578" s="227"/>
      <c r="B578" s="103"/>
      <c r="C578" s="29"/>
      <c r="D578" s="107"/>
      <c r="E578" s="228"/>
      <c r="F578" s="109"/>
      <c r="G578" s="109"/>
      <c r="H578" s="110"/>
      <c r="I578" s="110"/>
      <c r="J578" s="110"/>
      <c r="K578" s="230"/>
      <c r="L578" s="294"/>
      <c r="M578" s="110"/>
      <c r="N578" s="110"/>
      <c r="O578" s="110"/>
      <c r="P578" s="110"/>
    </row>
    <row r="579">
      <c r="A579" s="227"/>
      <c r="B579" s="103"/>
      <c r="C579" s="29"/>
      <c r="D579" s="107"/>
      <c r="E579" s="228"/>
      <c r="F579" s="109"/>
      <c r="G579" s="109"/>
      <c r="H579" s="110"/>
      <c r="I579" s="110"/>
      <c r="J579" s="110"/>
      <c r="K579" s="230"/>
      <c r="L579" s="294"/>
      <c r="M579" s="110"/>
      <c r="N579" s="110"/>
      <c r="O579" s="110"/>
      <c r="P579" s="110"/>
    </row>
    <row r="580">
      <c r="A580" s="227"/>
      <c r="B580" s="103"/>
      <c r="C580" s="29"/>
      <c r="D580" s="107"/>
      <c r="E580" s="228"/>
      <c r="F580" s="109"/>
      <c r="G580" s="109"/>
      <c r="H580" s="110"/>
      <c r="I580" s="110"/>
      <c r="J580" s="110"/>
      <c r="K580" s="230"/>
      <c r="L580" s="294"/>
      <c r="M580" s="110"/>
      <c r="N580" s="110"/>
      <c r="O580" s="110"/>
      <c r="P580" s="110"/>
    </row>
    <row r="581">
      <c r="A581" s="227"/>
      <c r="B581" s="103"/>
      <c r="C581" s="29"/>
      <c r="D581" s="107"/>
      <c r="E581" s="228"/>
      <c r="F581" s="109"/>
      <c r="G581" s="109"/>
      <c r="H581" s="110"/>
      <c r="I581" s="110"/>
      <c r="J581" s="110"/>
      <c r="K581" s="230"/>
      <c r="L581" s="294"/>
      <c r="M581" s="110"/>
      <c r="N581" s="110"/>
      <c r="O581" s="110"/>
      <c r="P581" s="110"/>
    </row>
    <row r="582">
      <c r="A582" s="227"/>
      <c r="B582" s="103"/>
      <c r="C582" s="29"/>
      <c r="D582" s="107"/>
      <c r="E582" s="228"/>
      <c r="F582" s="109"/>
      <c r="G582" s="109"/>
      <c r="H582" s="110"/>
      <c r="I582" s="110"/>
      <c r="J582" s="110"/>
      <c r="K582" s="230"/>
      <c r="L582" s="294"/>
      <c r="M582" s="110"/>
      <c r="N582" s="110"/>
      <c r="O582" s="110"/>
      <c r="P582" s="110"/>
    </row>
    <row r="583">
      <c r="A583" s="227"/>
      <c r="B583" s="103"/>
      <c r="C583" s="29"/>
      <c r="D583" s="107"/>
      <c r="E583" s="228"/>
      <c r="F583" s="109"/>
      <c r="G583" s="109"/>
      <c r="H583" s="110"/>
      <c r="I583" s="110"/>
      <c r="J583" s="110"/>
      <c r="K583" s="230"/>
      <c r="L583" s="294"/>
      <c r="M583" s="110"/>
      <c r="N583" s="110"/>
      <c r="O583" s="110"/>
      <c r="P583" s="110"/>
    </row>
    <row r="584">
      <c r="A584" s="227"/>
      <c r="B584" s="103"/>
      <c r="C584" s="29"/>
      <c r="D584" s="107"/>
      <c r="E584" s="228"/>
      <c r="F584" s="109"/>
      <c r="G584" s="109"/>
      <c r="H584" s="110"/>
      <c r="I584" s="110"/>
      <c r="J584" s="110"/>
      <c r="K584" s="230"/>
      <c r="L584" s="294"/>
      <c r="M584" s="110"/>
      <c r="N584" s="110"/>
      <c r="O584" s="110"/>
      <c r="P584" s="110"/>
    </row>
    <row r="585">
      <c r="A585" s="227"/>
      <c r="B585" s="103"/>
      <c r="C585" s="29"/>
      <c r="D585" s="107"/>
      <c r="E585" s="228"/>
      <c r="F585" s="109"/>
      <c r="G585" s="109"/>
      <c r="H585" s="110"/>
      <c r="I585" s="110"/>
      <c r="J585" s="110"/>
      <c r="K585" s="230"/>
      <c r="L585" s="294"/>
      <c r="M585" s="110"/>
      <c r="N585" s="110"/>
      <c r="O585" s="110"/>
      <c r="P585" s="110"/>
    </row>
    <row r="586">
      <c r="A586" s="227"/>
      <c r="B586" s="103"/>
      <c r="C586" s="29"/>
      <c r="D586" s="107"/>
      <c r="E586" s="228"/>
      <c r="F586" s="109"/>
      <c r="G586" s="109"/>
      <c r="H586" s="110"/>
      <c r="I586" s="110"/>
      <c r="J586" s="110"/>
      <c r="K586" s="230"/>
      <c r="L586" s="294"/>
      <c r="M586" s="110"/>
      <c r="N586" s="110"/>
      <c r="O586" s="110"/>
      <c r="P586" s="110"/>
    </row>
    <row r="587">
      <c r="A587" s="227"/>
      <c r="B587" s="103"/>
      <c r="C587" s="29"/>
      <c r="D587" s="107"/>
      <c r="E587" s="228"/>
      <c r="F587" s="109"/>
      <c r="G587" s="109"/>
      <c r="H587" s="110"/>
      <c r="I587" s="110"/>
      <c r="J587" s="110"/>
      <c r="K587" s="230"/>
      <c r="L587" s="294"/>
      <c r="M587" s="110"/>
      <c r="N587" s="110"/>
      <c r="O587" s="110"/>
      <c r="P587" s="110"/>
    </row>
    <row r="588">
      <c r="A588" s="227"/>
      <c r="B588" s="103"/>
      <c r="C588" s="29"/>
      <c r="D588" s="107"/>
      <c r="E588" s="228"/>
      <c r="F588" s="109"/>
      <c r="G588" s="109"/>
      <c r="H588" s="110"/>
      <c r="I588" s="110"/>
      <c r="J588" s="110"/>
      <c r="K588" s="230"/>
      <c r="L588" s="294"/>
      <c r="M588" s="110"/>
      <c r="N588" s="110"/>
      <c r="O588" s="110"/>
      <c r="P588" s="110"/>
    </row>
    <row r="589">
      <c r="A589" s="227"/>
      <c r="B589" s="103"/>
      <c r="C589" s="29"/>
      <c r="D589" s="107"/>
      <c r="E589" s="228"/>
      <c r="F589" s="109"/>
      <c r="G589" s="109"/>
      <c r="H589" s="110"/>
      <c r="I589" s="110"/>
      <c r="J589" s="110"/>
      <c r="K589" s="230"/>
      <c r="L589" s="294"/>
      <c r="M589" s="110"/>
      <c r="N589" s="110"/>
      <c r="O589" s="110"/>
      <c r="P589" s="110"/>
    </row>
    <row r="590">
      <c r="A590" s="227"/>
      <c r="B590" s="103"/>
      <c r="C590" s="29"/>
      <c r="D590" s="107"/>
      <c r="E590" s="228"/>
      <c r="F590" s="109"/>
      <c r="G590" s="109"/>
      <c r="H590" s="110"/>
      <c r="I590" s="110"/>
      <c r="J590" s="110"/>
      <c r="K590" s="230"/>
      <c r="L590" s="294"/>
      <c r="M590" s="110"/>
      <c r="N590" s="110"/>
      <c r="O590" s="110"/>
      <c r="P590" s="110"/>
    </row>
    <row r="591">
      <c r="A591" s="227"/>
      <c r="B591" s="103"/>
      <c r="C591" s="29"/>
      <c r="D591" s="107"/>
      <c r="E591" s="228"/>
      <c r="F591" s="109"/>
      <c r="G591" s="109"/>
      <c r="H591" s="110"/>
      <c r="I591" s="110"/>
      <c r="J591" s="110"/>
      <c r="K591" s="230"/>
      <c r="L591" s="294"/>
      <c r="M591" s="110"/>
      <c r="N591" s="110"/>
      <c r="O591" s="110"/>
      <c r="P591" s="110"/>
    </row>
    <row r="592">
      <c r="A592" s="227"/>
      <c r="B592" s="103"/>
      <c r="C592" s="29"/>
      <c r="D592" s="107"/>
      <c r="E592" s="228"/>
      <c r="F592" s="109"/>
      <c r="G592" s="109"/>
      <c r="H592" s="110"/>
      <c r="I592" s="110"/>
      <c r="J592" s="110"/>
      <c r="K592" s="230"/>
      <c r="L592" s="294"/>
      <c r="M592" s="110"/>
      <c r="N592" s="110"/>
      <c r="O592" s="110"/>
      <c r="P592" s="110"/>
    </row>
    <row r="593">
      <c r="A593" s="227"/>
      <c r="B593" s="103"/>
      <c r="C593" s="29"/>
      <c r="D593" s="107"/>
      <c r="E593" s="228"/>
      <c r="F593" s="109"/>
      <c r="G593" s="109"/>
      <c r="H593" s="110"/>
      <c r="I593" s="110"/>
      <c r="J593" s="110"/>
      <c r="K593" s="230"/>
      <c r="L593" s="294"/>
      <c r="M593" s="110"/>
      <c r="N593" s="110"/>
      <c r="O593" s="110"/>
      <c r="P593" s="110"/>
    </row>
    <row r="594">
      <c r="A594" s="227"/>
      <c r="B594" s="103"/>
      <c r="C594" s="29"/>
      <c r="D594" s="107"/>
      <c r="E594" s="228"/>
      <c r="F594" s="109"/>
      <c r="G594" s="109"/>
      <c r="H594" s="110"/>
      <c r="I594" s="110"/>
      <c r="J594" s="110"/>
      <c r="K594" s="230"/>
      <c r="L594" s="294"/>
      <c r="M594" s="110"/>
      <c r="N594" s="110"/>
      <c r="O594" s="110"/>
      <c r="P594" s="110"/>
    </row>
    <row r="595">
      <c r="A595" s="227"/>
      <c r="B595" s="103"/>
      <c r="C595" s="29"/>
      <c r="D595" s="107"/>
      <c r="E595" s="228"/>
      <c r="F595" s="109"/>
      <c r="G595" s="109"/>
      <c r="H595" s="110"/>
      <c r="I595" s="110"/>
      <c r="J595" s="110"/>
      <c r="K595" s="230"/>
      <c r="L595" s="294"/>
      <c r="M595" s="110"/>
      <c r="N595" s="110"/>
      <c r="O595" s="110"/>
      <c r="P595" s="110"/>
    </row>
    <row r="596">
      <c r="A596" s="227"/>
      <c r="B596" s="103"/>
      <c r="C596" s="29"/>
      <c r="D596" s="107"/>
      <c r="E596" s="228"/>
      <c r="F596" s="109"/>
      <c r="G596" s="109"/>
      <c r="H596" s="110"/>
      <c r="I596" s="110"/>
      <c r="J596" s="110"/>
      <c r="K596" s="230"/>
      <c r="L596" s="294"/>
      <c r="M596" s="110"/>
      <c r="N596" s="110"/>
      <c r="O596" s="110"/>
      <c r="P596" s="110"/>
    </row>
    <row r="597">
      <c r="A597" s="227"/>
      <c r="B597" s="103"/>
      <c r="C597" s="29"/>
      <c r="D597" s="107"/>
      <c r="E597" s="228"/>
      <c r="F597" s="109"/>
      <c r="G597" s="109"/>
      <c r="H597" s="110"/>
      <c r="I597" s="110"/>
      <c r="J597" s="110"/>
      <c r="K597" s="230"/>
      <c r="L597" s="294"/>
      <c r="M597" s="110"/>
      <c r="N597" s="110"/>
      <c r="O597" s="110"/>
      <c r="P597" s="110"/>
    </row>
    <row r="598">
      <c r="A598" s="227"/>
      <c r="B598" s="103"/>
      <c r="C598" s="29"/>
      <c r="D598" s="107"/>
      <c r="E598" s="228"/>
      <c r="F598" s="109"/>
      <c r="G598" s="109"/>
      <c r="H598" s="110"/>
      <c r="I598" s="110"/>
      <c r="J598" s="110"/>
      <c r="K598" s="230"/>
      <c r="L598" s="294"/>
      <c r="M598" s="110"/>
      <c r="N598" s="110"/>
      <c r="O598" s="110"/>
      <c r="P598" s="110"/>
    </row>
    <row r="599">
      <c r="A599" s="227"/>
      <c r="B599" s="103"/>
      <c r="C599" s="29"/>
      <c r="D599" s="107"/>
      <c r="E599" s="228"/>
      <c r="F599" s="109"/>
      <c r="G599" s="109"/>
      <c r="H599" s="110"/>
      <c r="I599" s="110"/>
      <c r="J599" s="110"/>
      <c r="K599" s="230"/>
      <c r="L599" s="294"/>
      <c r="M599" s="110"/>
      <c r="N599" s="110"/>
      <c r="O599" s="110"/>
      <c r="P599" s="110"/>
    </row>
    <row r="600">
      <c r="A600" s="227"/>
      <c r="B600" s="103"/>
      <c r="C600" s="29"/>
      <c r="D600" s="107"/>
      <c r="E600" s="228"/>
      <c r="F600" s="109"/>
      <c r="G600" s="109"/>
      <c r="H600" s="110"/>
      <c r="I600" s="110"/>
      <c r="J600" s="110"/>
      <c r="K600" s="230"/>
      <c r="L600" s="294"/>
      <c r="M600" s="110"/>
      <c r="N600" s="110"/>
      <c r="O600" s="110"/>
      <c r="P600" s="110"/>
    </row>
    <row r="601">
      <c r="A601" s="227"/>
      <c r="B601" s="103"/>
      <c r="C601" s="29"/>
      <c r="D601" s="107"/>
      <c r="E601" s="228"/>
      <c r="F601" s="109"/>
      <c r="G601" s="109"/>
      <c r="H601" s="110"/>
      <c r="I601" s="110"/>
      <c r="J601" s="110"/>
      <c r="K601" s="230"/>
      <c r="L601" s="294"/>
      <c r="M601" s="110"/>
      <c r="N601" s="110"/>
      <c r="O601" s="110"/>
      <c r="P601" s="110"/>
    </row>
    <row r="602">
      <c r="A602" s="227"/>
      <c r="B602" s="103"/>
      <c r="C602" s="29"/>
      <c r="D602" s="107"/>
      <c r="E602" s="228"/>
      <c r="F602" s="109"/>
      <c r="G602" s="109"/>
      <c r="H602" s="110"/>
      <c r="I602" s="110"/>
      <c r="J602" s="110"/>
      <c r="K602" s="230"/>
      <c r="L602" s="294"/>
      <c r="M602" s="110"/>
      <c r="N602" s="110"/>
      <c r="O602" s="110"/>
      <c r="P602" s="110"/>
    </row>
    <row r="603">
      <c r="A603" s="227"/>
      <c r="B603" s="103"/>
      <c r="C603" s="29"/>
      <c r="D603" s="107"/>
      <c r="E603" s="228"/>
      <c r="F603" s="109"/>
      <c r="G603" s="109"/>
      <c r="H603" s="110"/>
      <c r="I603" s="110"/>
      <c r="J603" s="110"/>
      <c r="K603" s="230"/>
      <c r="L603" s="294"/>
      <c r="M603" s="110"/>
      <c r="N603" s="110"/>
      <c r="O603" s="110"/>
      <c r="P603" s="110"/>
    </row>
    <row r="604">
      <c r="A604" s="227"/>
      <c r="B604" s="103"/>
      <c r="C604" s="29"/>
      <c r="D604" s="107"/>
      <c r="E604" s="228"/>
      <c r="F604" s="109"/>
      <c r="G604" s="109"/>
      <c r="H604" s="110"/>
      <c r="I604" s="110"/>
      <c r="J604" s="110"/>
      <c r="K604" s="230"/>
      <c r="L604" s="294"/>
      <c r="M604" s="110"/>
      <c r="N604" s="110"/>
      <c r="O604" s="110"/>
      <c r="P604" s="110"/>
    </row>
    <row r="605">
      <c r="A605" s="227"/>
      <c r="B605" s="103"/>
      <c r="C605" s="29"/>
      <c r="D605" s="107"/>
      <c r="E605" s="228"/>
      <c r="F605" s="109"/>
      <c r="G605" s="109"/>
      <c r="H605" s="110"/>
      <c r="I605" s="110"/>
      <c r="J605" s="110"/>
      <c r="K605" s="230"/>
      <c r="L605" s="294"/>
      <c r="M605" s="110"/>
      <c r="N605" s="110"/>
      <c r="O605" s="110"/>
      <c r="P605" s="110"/>
    </row>
    <row r="606">
      <c r="A606" s="227"/>
      <c r="B606" s="103"/>
      <c r="C606" s="29"/>
      <c r="D606" s="107"/>
      <c r="E606" s="228"/>
      <c r="F606" s="109"/>
      <c r="G606" s="109"/>
      <c r="H606" s="110"/>
      <c r="I606" s="110"/>
      <c r="J606" s="110"/>
      <c r="K606" s="230"/>
      <c r="L606" s="294"/>
      <c r="M606" s="110"/>
      <c r="N606" s="110"/>
      <c r="O606" s="110"/>
      <c r="P606" s="110"/>
    </row>
    <row r="607">
      <c r="A607" s="227"/>
      <c r="B607" s="103"/>
      <c r="C607" s="29"/>
      <c r="D607" s="107"/>
      <c r="E607" s="228"/>
      <c r="F607" s="109"/>
      <c r="G607" s="109"/>
      <c r="H607" s="110"/>
      <c r="I607" s="110"/>
      <c r="J607" s="110"/>
      <c r="K607" s="230"/>
      <c r="L607" s="294"/>
      <c r="M607" s="110"/>
      <c r="N607" s="110"/>
      <c r="O607" s="110"/>
      <c r="P607" s="110"/>
    </row>
    <row r="608">
      <c r="A608" s="227"/>
      <c r="B608" s="103"/>
      <c r="C608" s="29"/>
      <c r="D608" s="107"/>
      <c r="E608" s="228"/>
      <c r="F608" s="109"/>
      <c r="G608" s="109"/>
      <c r="H608" s="110"/>
      <c r="I608" s="110"/>
      <c r="J608" s="110"/>
      <c r="K608" s="230"/>
      <c r="L608" s="294"/>
      <c r="M608" s="110"/>
      <c r="N608" s="110"/>
      <c r="O608" s="110"/>
      <c r="P608" s="110"/>
    </row>
    <row r="609">
      <c r="A609" s="227"/>
      <c r="B609" s="103"/>
      <c r="C609" s="29"/>
      <c r="D609" s="107"/>
      <c r="E609" s="228"/>
      <c r="F609" s="109"/>
      <c r="G609" s="109"/>
      <c r="H609" s="110"/>
      <c r="I609" s="110"/>
      <c r="J609" s="110"/>
      <c r="K609" s="230"/>
      <c r="L609" s="294"/>
      <c r="M609" s="110"/>
      <c r="N609" s="110"/>
      <c r="O609" s="110"/>
      <c r="P609" s="110"/>
    </row>
    <row r="610">
      <c r="A610" s="227"/>
      <c r="B610" s="103"/>
      <c r="C610" s="29"/>
      <c r="D610" s="107"/>
      <c r="E610" s="228"/>
      <c r="F610" s="109"/>
      <c r="G610" s="109"/>
      <c r="H610" s="110"/>
      <c r="I610" s="110"/>
      <c r="J610" s="110"/>
      <c r="K610" s="230"/>
      <c r="L610" s="294"/>
      <c r="M610" s="110"/>
      <c r="N610" s="110"/>
      <c r="O610" s="110"/>
      <c r="P610" s="110"/>
    </row>
    <row r="611">
      <c r="A611" s="227"/>
      <c r="B611" s="103"/>
      <c r="C611" s="29"/>
      <c r="D611" s="107"/>
      <c r="E611" s="228"/>
      <c r="F611" s="109"/>
      <c r="G611" s="109"/>
      <c r="H611" s="110"/>
      <c r="I611" s="110"/>
      <c r="J611" s="110"/>
      <c r="K611" s="230"/>
      <c r="L611" s="294"/>
      <c r="M611" s="110"/>
      <c r="N611" s="110"/>
      <c r="O611" s="110"/>
      <c r="P611" s="110"/>
    </row>
    <row r="612">
      <c r="A612" s="227"/>
      <c r="B612" s="103"/>
      <c r="C612" s="29"/>
      <c r="D612" s="107"/>
      <c r="E612" s="228"/>
      <c r="F612" s="109"/>
      <c r="G612" s="109"/>
      <c r="H612" s="110"/>
      <c r="I612" s="110"/>
      <c r="J612" s="110"/>
      <c r="K612" s="230"/>
      <c r="L612" s="294"/>
      <c r="M612" s="110"/>
      <c r="N612" s="110"/>
      <c r="O612" s="110"/>
      <c r="P612" s="110"/>
    </row>
    <row r="613">
      <c r="A613" s="227"/>
      <c r="B613" s="103"/>
      <c r="C613" s="29"/>
      <c r="D613" s="107"/>
      <c r="E613" s="228"/>
      <c r="F613" s="109"/>
      <c r="G613" s="109"/>
      <c r="H613" s="110"/>
      <c r="I613" s="110"/>
      <c r="J613" s="110"/>
      <c r="K613" s="230"/>
      <c r="L613" s="294"/>
      <c r="M613" s="110"/>
      <c r="N613" s="110"/>
      <c r="O613" s="110"/>
      <c r="P613" s="110"/>
    </row>
    <row r="614">
      <c r="A614" s="227"/>
      <c r="B614" s="103"/>
      <c r="C614" s="29"/>
      <c r="D614" s="107"/>
      <c r="E614" s="228"/>
      <c r="F614" s="109"/>
      <c r="G614" s="109"/>
      <c r="H614" s="110"/>
      <c r="I614" s="110"/>
      <c r="J614" s="110"/>
      <c r="K614" s="230"/>
      <c r="L614" s="294"/>
      <c r="M614" s="110"/>
      <c r="N614" s="110"/>
      <c r="O614" s="110"/>
      <c r="P614" s="110"/>
    </row>
    <row r="615">
      <c r="A615" s="227"/>
      <c r="B615" s="103"/>
      <c r="C615" s="29"/>
      <c r="D615" s="107"/>
      <c r="E615" s="228"/>
      <c r="F615" s="109"/>
      <c r="G615" s="109"/>
      <c r="H615" s="110"/>
      <c r="I615" s="110"/>
      <c r="J615" s="110"/>
      <c r="K615" s="230"/>
      <c r="L615" s="294"/>
      <c r="M615" s="110"/>
      <c r="N615" s="110"/>
      <c r="O615" s="110"/>
      <c r="P615" s="110"/>
    </row>
    <row r="616">
      <c r="A616" s="227"/>
      <c r="B616" s="103"/>
      <c r="C616" s="29"/>
      <c r="D616" s="107"/>
      <c r="E616" s="228"/>
      <c r="F616" s="109"/>
      <c r="G616" s="109"/>
      <c r="H616" s="110"/>
      <c r="I616" s="110"/>
      <c r="J616" s="110"/>
      <c r="K616" s="230"/>
      <c r="L616" s="294"/>
      <c r="M616" s="110"/>
      <c r="N616" s="110"/>
      <c r="O616" s="110"/>
      <c r="P616" s="110"/>
    </row>
    <row r="617">
      <c r="A617" s="227"/>
      <c r="B617" s="103"/>
      <c r="C617" s="29"/>
      <c r="D617" s="107"/>
      <c r="E617" s="228"/>
      <c r="F617" s="109"/>
      <c r="G617" s="109"/>
      <c r="H617" s="110"/>
      <c r="I617" s="110"/>
      <c r="J617" s="110"/>
      <c r="K617" s="230"/>
      <c r="L617" s="294"/>
      <c r="M617" s="110"/>
      <c r="N617" s="110"/>
      <c r="O617" s="110"/>
      <c r="P617" s="110"/>
    </row>
    <row r="618">
      <c r="A618" s="227"/>
      <c r="B618" s="103"/>
      <c r="C618" s="29"/>
      <c r="D618" s="107"/>
      <c r="E618" s="228"/>
      <c r="F618" s="109"/>
      <c r="G618" s="109"/>
      <c r="H618" s="110"/>
      <c r="I618" s="110"/>
      <c r="J618" s="110"/>
      <c r="K618" s="230"/>
      <c r="L618" s="294"/>
      <c r="M618" s="110"/>
      <c r="N618" s="110"/>
      <c r="O618" s="110"/>
      <c r="P618" s="110"/>
    </row>
    <row r="619">
      <c r="A619" s="227"/>
      <c r="B619" s="103"/>
      <c r="C619" s="29"/>
      <c r="D619" s="107"/>
      <c r="E619" s="228"/>
      <c r="F619" s="109"/>
      <c r="G619" s="109"/>
      <c r="H619" s="110"/>
      <c r="I619" s="110"/>
      <c r="J619" s="110"/>
      <c r="K619" s="230"/>
      <c r="L619" s="294"/>
      <c r="M619" s="110"/>
      <c r="N619" s="110"/>
      <c r="O619" s="110"/>
      <c r="P619" s="110"/>
    </row>
    <row r="620">
      <c r="A620" s="227"/>
      <c r="B620" s="103"/>
      <c r="C620" s="29"/>
      <c r="D620" s="107"/>
      <c r="E620" s="228"/>
      <c r="F620" s="109"/>
      <c r="G620" s="109"/>
      <c r="H620" s="110"/>
      <c r="I620" s="110"/>
      <c r="J620" s="110"/>
      <c r="K620" s="230"/>
      <c r="L620" s="294"/>
      <c r="M620" s="110"/>
      <c r="N620" s="110"/>
      <c r="O620" s="110"/>
      <c r="P620" s="110"/>
    </row>
    <row r="621">
      <c r="A621" s="227"/>
      <c r="B621" s="103"/>
      <c r="C621" s="29"/>
      <c r="D621" s="107"/>
      <c r="E621" s="228"/>
      <c r="F621" s="109"/>
      <c r="G621" s="109"/>
      <c r="H621" s="110"/>
      <c r="I621" s="110"/>
      <c r="J621" s="110"/>
      <c r="K621" s="230"/>
      <c r="L621" s="294"/>
      <c r="M621" s="110"/>
      <c r="N621" s="110"/>
      <c r="O621" s="110"/>
      <c r="P621" s="110"/>
    </row>
    <row r="622">
      <c r="A622" s="227"/>
      <c r="B622" s="103"/>
      <c r="C622" s="29"/>
      <c r="D622" s="107"/>
      <c r="E622" s="228"/>
      <c r="F622" s="109"/>
      <c r="G622" s="109"/>
      <c r="H622" s="110"/>
      <c r="I622" s="110"/>
      <c r="J622" s="110"/>
      <c r="K622" s="230"/>
      <c r="L622" s="294"/>
      <c r="M622" s="110"/>
      <c r="N622" s="110"/>
      <c r="O622" s="110"/>
      <c r="P622" s="110"/>
    </row>
    <row r="623">
      <c r="A623" s="227"/>
      <c r="B623" s="103"/>
      <c r="C623" s="29"/>
      <c r="D623" s="107"/>
      <c r="E623" s="228"/>
      <c r="F623" s="109"/>
      <c r="G623" s="109"/>
      <c r="H623" s="110"/>
      <c r="I623" s="110"/>
      <c r="J623" s="110"/>
      <c r="K623" s="230"/>
      <c r="L623" s="294"/>
      <c r="M623" s="110"/>
      <c r="N623" s="110"/>
      <c r="O623" s="110"/>
      <c r="P623" s="110"/>
    </row>
    <row r="624">
      <c r="A624" s="227"/>
      <c r="B624" s="103"/>
      <c r="C624" s="29"/>
      <c r="D624" s="107"/>
      <c r="E624" s="228"/>
      <c r="F624" s="109"/>
      <c r="G624" s="109"/>
      <c r="H624" s="110"/>
      <c r="I624" s="110"/>
      <c r="J624" s="110"/>
      <c r="K624" s="230"/>
      <c r="L624" s="294"/>
      <c r="M624" s="110"/>
      <c r="N624" s="110"/>
      <c r="O624" s="110"/>
      <c r="P624" s="110"/>
    </row>
    <row r="625">
      <c r="A625" s="227"/>
      <c r="B625" s="103"/>
      <c r="C625" s="29"/>
      <c r="D625" s="107"/>
      <c r="E625" s="228"/>
      <c r="F625" s="109"/>
      <c r="G625" s="109"/>
      <c r="H625" s="110"/>
      <c r="I625" s="110"/>
      <c r="J625" s="110"/>
      <c r="K625" s="230"/>
      <c r="L625" s="294"/>
      <c r="M625" s="110"/>
      <c r="N625" s="110"/>
      <c r="O625" s="110"/>
      <c r="P625" s="110"/>
    </row>
    <row r="626">
      <c r="A626" s="227"/>
      <c r="B626" s="103"/>
      <c r="C626" s="29"/>
      <c r="D626" s="107"/>
      <c r="E626" s="228"/>
      <c r="F626" s="109"/>
      <c r="G626" s="109"/>
      <c r="H626" s="110"/>
      <c r="I626" s="110"/>
      <c r="J626" s="110"/>
      <c r="K626" s="230"/>
      <c r="L626" s="294"/>
      <c r="M626" s="110"/>
      <c r="N626" s="110"/>
      <c r="O626" s="110"/>
      <c r="P626" s="110"/>
    </row>
    <row r="627">
      <c r="A627" s="227"/>
      <c r="B627" s="103"/>
      <c r="C627" s="29"/>
      <c r="D627" s="107"/>
      <c r="E627" s="228"/>
      <c r="F627" s="109"/>
      <c r="G627" s="109"/>
      <c r="H627" s="110"/>
      <c r="I627" s="110"/>
      <c r="J627" s="110"/>
      <c r="K627" s="230"/>
      <c r="L627" s="294"/>
      <c r="M627" s="110"/>
      <c r="N627" s="110"/>
      <c r="O627" s="110"/>
      <c r="P627" s="110"/>
    </row>
    <row r="628">
      <c r="A628" s="227"/>
      <c r="B628" s="103"/>
      <c r="C628" s="29"/>
      <c r="D628" s="107"/>
      <c r="E628" s="228"/>
      <c r="F628" s="109"/>
      <c r="G628" s="109"/>
      <c r="H628" s="110"/>
      <c r="I628" s="110"/>
      <c r="J628" s="110"/>
      <c r="K628" s="230"/>
      <c r="L628" s="294"/>
      <c r="M628" s="110"/>
      <c r="N628" s="110"/>
      <c r="O628" s="110"/>
      <c r="P628" s="110"/>
    </row>
    <row r="629">
      <c r="A629" s="227"/>
      <c r="B629" s="103"/>
      <c r="C629" s="29"/>
      <c r="D629" s="107"/>
      <c r="E629" s="228"/>
      <c r="F629" s="109"/>
      <c r="G629" s="109"/>
      <c r="H629" s="110"/>
      <c r="I629" s="110"/>
      <c r="J629" s="110"/>
      <c r="K629" s="230"/>
      <c r="L629" s="294"/>
      <c r="M629" s="110"/>
      <c r="N629" s="110"/>
      <c r="O629" s="110"/>
      <c r="P629" s="110"/>
    </row>
    <row r="630">
      <c r="A630" s="227"/>
      <c r="B630" s="103"/>
      <c r="C630" s="29"/>
      <c r="D630" s="107"/>
      <c r="E630" s="228"/>
      <c r="F630" s="109"/>
      <c r="G630" s="109"/>
      <c r="H630" s="110"/>
      <c r="I630" s="110"/>
      <c r="J630" s="110"/>
      <c r="K630" s="230"/>
      <c r="L630" s="294"/>
      <c r="M630" s="110"/>
      <c r="N630" s="110"/>
      <c r="O630" s="110"/>
      <c r="P630" s="110"/>
    </row>
    <row r="631">
      <c r="A631" s="227"/>
      <c r="B631" s="103"/>
      <c r="C631" s="29"/>
      <c r="D631" s="107"/>
      <c r="E631" s="228"/>
      <c r="F631" s="109"/>
      <c r="G631" s="109"/>
      <c r="H631" s="110"/>
      <c r="I631" s="110"/>
      <c r="J631" s="110"/>
      <c r="K631" s="230"/>
      <c r="L631" s="294"/>
      <c r="M631" s="110"/>
      <c r="N631" s="110"/>
      <c r="O631" s="110"/>
      <c r="P631" s="110"/>
    </row>
    <row r="632">
      <c r="A632" s="227"/>
      <c r="B632" s="103"/>
      <c r="C632" s="29"/>
      <c r="D632" s="107"/>
      <c r="E632" s="228"/>
      <c r="F632" s="109"/>
      <c r="G632" s="109"/>
      <c r="H632" s="110"/>
      <c r="I632" s="110"/>
      <c r="J632" s="110"/>
      <c r="K632" s="230"/>
      <c r="L632" s="294"/>
      <c r="M632" s="110"/>
      <c r="N632" s="110"/>
      <c r="O632" s="110"/>
      <c r="P632" s="110"/>
    </row>
    <row r="633">
      <c r="A633" s="227"/>
      <c r="B633" s="103"/>
      <c r="C633" s="29"/>
      <c r="D633" s="107"/>
      <c r="E633" s="228"/>
      <c r="F633" s="109"/>
      <c r="G633" s="109"/>
      <c r="H633" s="110"/>
      <c r="I633" s="110"/>
      <c r="J633" s="110"/>
      <c r="K633" s="230"/>
      <c r="L633" s="294"/>
      <c r="M633" s="110"/>
      <c r="N633" s="110"/>
      <c r="O633" s="110"/>
      <c r="P633" s="110"/>
    </row>
    <row r="634">
      <c r="A634" s="227"/>
      <c r="B634" s="103"/>
      <c r="C634" s="29"/>
      <c r="D634" s="107"/>
      <c r="E634" s="228"/>
      <c r="F634" s="109"/>
      <c r="G634" s="109"/>
      <c r="H634" s="110"/>
      <c r="I634" s="110"/>
      <c r="J634" s="110"/>
      <c r="K634" s="230"/>
      <c r="L634" s="294"/>
      <c r="M634" s="110"/>
      <c r="N634" s="110"/>
      <c r="O634" s="110"/>
      <c r="P634" s="110"/>
    </row>
    <row r="635">
      <c r="A635" s="227"/>
      <c r="B635" s="103"/>
      <c r="C635" s="29"/>
      <c r="D635" s="107"/>
      <c r="E635" s="228"/>
      <c r="F635" s="109"/>
      <c r="G635" s="109"/>
      <c r="H635" s="110"/>
      <c r="I635" s="110"/>
      <c r="J635" s="110"/>
      <c r="K635" s="230"/>
      <c r="L635" s="294"/>
      <c r="M635" s="110"/>
      <c r="N635" s="110"/>
      <c r="O635" s="110"/>
      <c r="P635" s="110"/>
    </row>
    <row r="636">
      <c r="A636" s="227"/>
      <c r="B636" s="103"/>
      <c r="C636" s="29"/>
      <c r="D636" s="107"/>
      <c r="E636" s="228"/>
      <c r="F636" s="109"/>
      <c r="G636" s="109"/>
      <c r="H636" s="110"/>
      <c r="I636" s="110"/>
      <c r="J636" s="110"/>
      <c r="K636" s="230"/>
      <c r="L636" s="294"/>
      <c r="M636" s="110"/>
      <c r="N636" s="110"/>
      <c r="O636" s="110"/>
      <c r="P636" s="110"/>
    </row>
    <row r="637">
      <c r="A637" s="227"/>
      <c r="B637" s="103"/>
      <c r="C637" s="29"/>
      <c r="D637" s="107"/>
      <c r="E637" s="228"/>
      <c r="F637" s="109"/>
      <c r="G637" s="109"/>
      <c r="H637" s="110"/>
      <c r="I637" s="110"/>
      <c r="J637" s="110"/>
      <c r="K637" s="230"/>
      <c r="L637" s="294"/>
      <c r="M637" s="110"/>
      <c r="N637" s="110"/>
      <c r="O637" s="110"/>
      <c r="P637" s="110"/>
    </row>
    <row r="638">
      <c r="A638" s="227"/>
      <c r="B638" s="103"/>
      <c r="C638" s="29"/>
      <c r="D638" s="107"/>
      <c r="E638" s="228"/>
      <c r="F638" s="109"/>
      <c r="G638" s="109"/>
      <c r="H638" s="110"/>
      <c r="I638" s="110"/>
      <c r="J638" s="110"/>
      <c r="K638" s="230"/>
      <c r="L638" s="294"/>
      <c r="M638" s="110"/>
      <c r="N638" s="110"/>
      <c r="O638" s="110"/>
      <c r="P638" s="110"/>
    </row>
    <row r="639">
      <c r="A639" s="227"/>
      <c r="B639" s="103"/>
      <c r="C639" s="29"/>
      <c r="D639" s="107"/>
      <c r="E639" s="228"/>
      <c r="F639" s="109"/>
      <c r="G639" s="109"/>
      <c r="H639" s="110"/>
      <c r="I639" s="110"/>
      <c r="J639" s="110"/>
      <c r="K639" s="230"/>
      <c r="L639" s="294"/>
      <c r="M639" s="110"/>
      <c r="N639" s="110"/>
      <c r="O639" s="110"/>
      <c r="P639" s="110"/>
    </row>
    <row r="640">
      <c r="A640" s="227"/>
      <c r="B640" s="103"/>
      <c r="C640" s="29"/>
      <c r="D640" s="107"/>
      <c r="E640" s="228"/>
      <c r="F640" s="109"/>
      <c r="G640" s="109"/>
      <c r="H640" s="110"/>
      <c r="I640" s="110"/>
      <c r="J640" s="110"/>
      <c r="K640" s="230"/>
      <c r="L640" s="294"/>
      <c r="M640" s="110"/>
      <c r="N640" s="110"/>
      <c r="O640" s="110"/>
      <c r="P640" s="110"/>
    </row>
    <row r="641">
      <c r="A641" s="227"/>
      <c r="B641" s="103"/>
      <c r="C641" s="29"/>
      <c r="D641" s="107"/>
      <c r="E641" s="228"/>
      <c r="F641" s="109"/>
      <c r="G641" s="109"/>
      <c r="H641" s="110"/>
      <c r="I641" s="110"/>
      <c r="J641" s="110"/>
      <c r="K641" s="230"/>
      <c r="L641" s="294"/>
      <c r="M641" s="110"/>
      <c r="N641" s="110"/>
      <c r="O641" s="110"/>
      <c r="P641" s="110"/>
    </row>
    <row r="642">
      <c r="A642" s="227"/>
      <c r="B642" s="103"/>
      <c r="C642" s="29"/>
      <c r="D642" s="107"/>
      <c r="E642" s="228"/>
      <c r="F642" s="109"/>
      <c r="G642" s="109"/>
      <c r="H642" s="110"/>
      <c r="I642" s="110"/>
      <c r="J642" s="110"/>
      <c r="K642" s="230"/>
      <c r="L642" s="294"/>
      <c r="M642" s="110"/>
      <c r="N642" s="110"/>
      <c r="O642" s="110"/>
      <c r="P642" s="110"/>
    </row>
    <row r="643">
      <c r="A643" s="227"/>
      <c r="B643" s="103"/>
      <c r="C643" s="29"/>
      <c r="D643" s="107"/>
      <c r="E643" s="228"/>
      <c r="F643" s="109"/>
      <c r="G643" s="109"/>
      <c r="H643" s="110"/>
      <c r="I643" s="110"/>
      <c r="J643" s="110"/>
      <c r="K643" s="230"/>
      <c r="L643" s="294"/>
      <c r="M643" s="110"/>
      <c r="N643" s="110"/>
      <c r="O643" s="110"/>
      <c r="P643" s="110"/>
    </row>
    <row r="644">
      <c r="A644" s="227"/>
      <c r="B644" s="103"/>
      <c r="C644" s="29"/>
      <c r="D644" s="107"/>
      <c r="E644" s="228"/>
      <c r="F644" s="109"/>
      <c r="G644" s="109"/>
      <c r="H644" s="110"/>
      <c r="I644" s="110"/>
      <c r="J644" s="110"/>
      <c r="K644" s="230"/>
      <c r="L644" s="294"/>
      <c r="M644" s="110"/>
      <c r="N644" s="110"/>
      <c r="O644" s="110"/>
      <c r="P644" s="110"/>
    </row>
    <row r="645">
      <c r="A645" s="227"/>
      <c r="B645" s="103"/>
      <c r="C645" s="29"/>
      <c r="D645" s="107"/>
      <c r="E645" s="228"/>
      <c r="F645" s="109"/>
      <c r="G645" s="109"/>
      <c r="H645" s="110"/>
      <c r="I645" s="110"/>
      <c r="J645" s="110"/>
      <c r="K645" s="230"/>
      <c r="L645" s="294"/>
      <c r="M645" s="110"/>
      <c r="N645" s="110"/>
      <c r="O645" s="110"/>
      <c r="P645" s="110"/>
    </row>
    <row r="646">
      <c r="A646" s="227"/>
      <c r="B646" s="103"/>
      <c r="C646" s="29"/>
      <c r="D646" s="107"/>
      <c r="E646" s="228"/>
      <c r="F646" s="109"/>
      <c r="G646" s="109"/>
      <c r="H646" s="110"/>
      <c r="I646" s="110"/>
      <c r="J646" s="110"/>
      <c r="K646" s="230"/>
      <c r="L646" s="294"/>
      <c r="M646" s="110"/>
      <c r="N646" s="110"/>
      <c r="O646" s="110"/>
      <c r="P646" s="110"/>
    </row>
    <row r="647">
      <c r="A647" s="227"/>
      <c r="B647" s="103"/>
      <c r="C647" s="29"/>
      <c r="D647" s="107"/>
      <c r="E647" s="228"/>
      <c r="F647" s="109"/>
      <c r="G647" s="109"/>
      <c r="H647" s="110"/>
      <c r="I647" s="110"/>
      <c r="J647" s="110"/>
      <c r="K647" s="230"/>
      <c r="L647" s="294"/>
      <c r="M647" s="110"/>
      <c r="N647" s="110"/>
      <c r="O647" s="110"/>
      <c r="P647" s="110"/>
    </row>
    <row r="648">
      <c r="A648" s="227"/>
      <c r="B648" s="103"/>
      <c r="C648" s="29"/>
      <c r="D648" s="107"/>
      <c r="E648" s="228"/>
      <c r="F648" s="109"/>
      <c r="G648" s="109"/>
      <c r="H648" s="110"/>
      <c r="I648" s="110"/>
      <c r="J648" s="110"/>
      <c r="K648" s="230"/>
      <c r="L648" s="294"/>
      <c r="M648" s="110"/>
      <c r="N648" s="110"/>
      <c r="O648" s="110"/>
      <c r="P648" s="110"/>
    </row>
    <row r="649">
      <c r="A649" s="227"/>
      <c r="B649" s="103"/>
      <c r="C649" s="29"/>
      <c r="D649" s="107"/>
      <c r="E649" s="228"/>
      <c r="F649" s="109"/>
      <c r="G649" s="109"/>
      <c r="H649" s="110"/>
      <c r="I649" s="110"/>
      <c r="J649" s="110"/>
      <c r="K649" s="230"/>
      <c r="L649" s="294"/>
      <c r="M649" s="110"/>
      <c r="N649" s="110"/>
      <c r="O649" s="110"/>
      <c r="P649" s="110"/>
    </row>
    <row r="650">
      <c r="A650" s="227"/>
      <c r="B650" s="103"/>
      <c r="C650" s="29"/>
      <c r="D650" s="107"/>
      <c r="E650" s="228"/>
      <c r="F650" s="109"/>
      <c r="G650" s="109"/>
      <c r="H650" s="110"/>
      <c r="I650" s="110"/>
      <c r="J650" s="110"/>
      <c r="K650" s="230"/>
      <c r="L650" s="294"/>
      <c r="M650" s="110"/>
      <c r="N650" s="110"/>
      <c r="O650" s="110"/>
      <c r="P650" s="110"/>
    </row>
    <row r="651">
      <c r="A651" s="227"/>
      <c r="B651" s="103"/>
      <c r="C651" s="29"/>
      <c r="D651" s="107"/>
      <c r="E651" s="228"/>
      <c r="F651" s="109"/>
      <c r="G651" s="109"/>
      <c r="H651" s="110"/>
      <c r="I651" s="110"/>
      <c r="J651" s="110"/>
      <c r="K651" s="230"/>
      <c r="L651" s="294"/>
      <c r="M651" s="110"/>
      <c r="N651" s="110"/>
      <c r="O651" s="110"/>
      <c r="P651" s="110"/>
    </row>
    <row r="652">
      <c r="A652" s="227"/>
      <c r="B652" s="103"/>
      <c r="C652" s="29"/>
      <c r="D652" s="107"/>
      <c r="E652" s="228"/>
      <c r="F652" s="109"/>
      <c r="G652" s="109"/>
      <c r="H652" s="110"/>
      <c r="I652" s="110"/>
      <c r="J652" s="110"/>
      <c r="K652" s="230"/>
      <c r="L652" s="294"/>
      <c r="M652" s="110"/>
      <c r="N652" s="110"/>
      <c r="O652" s="110"/>
      <c r="P652" s="110"/>
    </row>
    <row r="653">
      <c r="A653" s="227"/>
      <c r="B653" s="103"/>
      <c r="C653" s="29"/>
      <c r="D653" s="107"/>
      <c r="E653" s="228"/>
      <c r="F653" s="109"/>
      <c r="G653" s="109"/>
      <c r="H653" s="110"/>
      <c r="I653" s="110"/>
      <c r="J653" s="110"/>
      <c r="K653" s="230"/>
      <c r="L653" s="294"/>
      <c r="M653" s="110"/>
      <c r="N653" s="110"/>
      <c r="O653" s="110"/>
      <c r="P653" s="110"/>
    </row>
    <row r="654">
      <c r="A654" s="227"/>
      <c r="B654" s="103"/>
      <c r="C654" s="29"/>
      <c r="D654" s="107"/>
      <c r="E654" s="228"/>
      <c r="F654" s="109"/>
      <c r="G654" s="109"/>
      <c r="H654" s="110"/>
      <c r="I654" s="110"/>
      <c r="J654" s="110"/>
      <c r="K654" s="230"/>
      <c r="L654" s="294"/>
      <c r="M654" s="110"/>
      <c r="N654" s="110"/>
      <c r="O654" s="110"/>
      <c r="P654" s="110"/>
    </row>
    <row r="655">
      <c r="A655" s="227"/>
      <c r="B655" s="103"/>
      <c r="C655" s="29"/>
      <c r="D655" s="107"/>
      <c r="E655" s="228"/>
      <c r="F655" s="109"/>
      <c r="G655" s="109"/>
      <c r="H655" s="110"/>
      <c r="I655" s="110"/>
      <c r="J655" s="110"/>
      <c r="K655" s="230"/>
      <c r="L655" s="294"/>
      <c r="M655" s="110"/>
      <c r="N655" s="110"/>
      <c r="O655" s="110"/>
      <c r="P655" s="110"/>
    </row>
    <row r="656">
      <c r="A656" s="227"/>
      <c r="B656" s="103"/>
      <c r="C656" s="29"/>
      <c r="D656" s="107"/>
      <c r="E656" s="228"/>
      <c r="F656" s="109"/>
      <c r="G656" s="109"/>
      <c r="H656" s="110"/>
      <c r="I656" s="110"/>
      <c r="J656" s="110"/>
      <c r="K656" s="230"/>
      <c r="L656" s="294"/>
      <c r="M656" s="110"/>
      <c r="N656" s="110"/>
      <c r="O656" s="110"/>
      <c r="P656" s="110"/>
    </row>
    <row r="657">
      <c r="A657" s="227"/>
      <c r="B657" s="103"/>
      <c r="C657" s="29"/>
      <c r="D657" s="107"/>
      <c r="E657" s="228"/>
      <c r="F657" s="109"/>
      <c r="G657" s="109"/>
      <c r="H657" s="110"/>
      <c r="I657" s="110"/>
      <c r="J657" s="110"/>
      <c r="K657" s="230"/>
      <c r="L657" s="294"/>
      <c r="M657" s="110"/>
      <c r="N657" s="110"/>
      <c r="O657" s="110"/>
      <c r="P657" s="110"/>
    </row>
    <row r="658">
      <c r="A658" s="227"/>
      <c r="B658" s="103"/>
      <c r="C658" s="29"/>
      <c r="D658" s="107"/>
      <c r="E658" s="228"/>
      <c r="F658" s="109"/>
      <c r="G658" s="109"/>
      <c r="H658" s="110"/>
      <c r="I658" s="110"/>
      <c r="J658" s="110"/>
      <c r="K658" s="230"/>
      <c r="L658" s="294"/>
      <c r="M658" s="110"/>
      <c r="N658" s="110"/>
      <c r="O658" s="110"/>
      <c r="P658" s="110"/>
    </row>
    <row r="659">
      <c r="A659" s="227"/>
      <c r="B659" s="103"/>
      <c r="C659" s="29"/>
      <c r="D659" s="107"/>
      <c r="E659" s="228"/>
      <c r="F659" s="109"/>
      <c r="G659" s="109"/>
      <c r="H659" s="110"/>
      <c r="I659" s="110"/>
      <c r="J659" s="110"/>
      <c r="K659" s="230"/>
      <c r="L659" s="294"/>
      <c r="M659" s="110"/>
      <c r="N659" s="110"/>
      <c r="O659" s="110"/>
      <c r="P659" s="110"/>
    </row>
    <row r="660">
      <c r="A660" s="227"/>
      <c r="B660" s="103"/>
      <c r="C660" s="29"/>
      <c r="D660" s="107"/>
      <c r="E660" s="228"/>
      <c r="F660" s="109"/>
      <c r="G660" s="109"/>
      <c r="H660" s="110"/>
      <c r="I660" s="110"/>
      <c r="J660" s="110"/>
      <c r="K660" s="230"/>
      <c r="L660" s="294"/>
      <c r="M660" s="110"/>
      <c r="N660" s="110"/>
      <c r="O660" s="110"/>
      <c r="P660" s="110"/>
    </row>
    <row r="661">
      <c r="A661" s="227"/>
      <c r="B661" s="103"/>
      <c r="C661" s="29"/>
      <c r="D661" s="107"/>
      <c r="E661" s="228"/>
      <c r="F661" s="109"/>
      <c r="G661" s="109"/>
      <c r="H661" s="110"/>
      <c r="I661" s="110"/>
      <c r="J661" s="110"/>
      <c r="K661" s="230"/>
      <c r="L661" s="294"/>
      <c r="M661" s="110"/>
      <c r="N661" s="110"/>
      <c r="O661" s="110"/>
      <c r="P661" s="110"/>
    </row>
    <row r="662">
      <c r="A662" s="227"/>
      <c r="B662" s="103"/>
      <c r="C662" s="29"/>
      <c r="D662" s="107"/>
      <c r="E662" s="228"/>
      <c r="F662" s="109"/>
      <c r="G662" s="109"/>
      <c r="H662" s="110"/>
      <c r="I662" s="110"/>
      <c r="J662" s="110"/>
      <c r="K662" s="230"/>
      <c r="L662" s="294"/>
      <c r="M662" s="110"/>
      <c r="N662" s="110"/>
      <c r="O662" s="110"/>
      <c r="P662" s="110"/>
    </row>
    <row r="663">
      <c r="A663" s="227"/>
      <c r="B663" s="103"/>
      <c r="C663" s="29"/>
      <c r="D663" s="107"/>
      <c r="E663" s="228"/>
      <c r="F663" s="109"/>
      <c r="G663" s="109"/>
      <c r="H663" s="110"/>
      <c r="I663" s="110"/>
      <c r="J663" s="110"/>
      <c r="K663" s="230"/>
      <c r="L663" s="294"/>
      <c r="M663" s="110"/>
      <c r="N663" s="110"/>
      <c r="O663" s="110"/>
      <c r="P663" s="110"/>
    </row>
    <row r="664">
      <c r="A664" s="227"/>
      <c r="B664" s="103"/>
      <c r="C664" s="29"/>
      <c r="D664" s="107"/>
      <c r="E664" s="228"/>
      <c r="F664" s="109"/>
      <c r="G664" s="109"/>
      <c r="H664" s="110"/>
      <c r="I664" s="110"/>
      <c r="J664" s="110"/>
      <c r="K664" s="230"/>
      <c r="L664" s="294"/>
      <c r="M664" s="110"/>
      <c r="N664" s="110"/>
      <c r="O664" s="110"/>
      <c r="P664" s="110"/>
    </row>
    <row r="665">
      <c r="A665" s="227"/>
      <c r="B665" s="103"/>
      <c r="C665" s="29"/>
      <c r="D665" s="107"/>
      <c r="E665" s="228"/>
      <c r="F665" s="109"/>
      <c r="G665" s="109"/>
      <c r="H665" s="110"/>
      <c r="I665" s="110"/>
      <c r="J665" s="110"/>
      <c r="K665" s="230"/>
      <c r="L665" s="294"/>
      <c r="M665" s="110"/>
      <c r="N665" s="110"/>
      <c r="O665" s="110"/>
      <c r="P665" s="110"/>
    </row>
    <row r="666">
      <c r="A666" s="227"/>
      <c r="B666" s="103"/>
      <c r="C666" s="29"/>
      <c r="D666" s="107"/>
      <c r="E666" s="228"/>
      <c r="F666" s="109"/>
      <c r="G666" s="109"/>
      <c r="H666" s="110"/>
      <c r="I666" s="110"/>
      <c r="J666" s="110"/>
      <c r="K666" s="230"/>
      <c r="L666" s="294"/>
      <c r="M666" s="110"/>
      <c r="N666" s="110"/>
      <c r="O666" s="110"/>
      <c r="P666" s="110"/>
    </row>
    <row r="667">
      <c r="A667" s="227"/>
      <c r="B667" s="103"/>
      <c r="C667" s="29"/>
      <c r="D667" s="107"/>
      <c r="E667" s="228"/>
      <c r="F667" s="109"/>
      <c r="G667" s="109"/>
      <c r="H667" s="110"/>
      <c r="I667" s="110"/>
      <c r="J667" s="110"/>
      <c r="K667" s="230"/>
      <c r="L667" s="294"/>
      <c r="M667" s="110"/>
      <c r="N667" s="110"/>
      <c r="O667" s="110"/>
      <c r="P667" s="110"/>
    </row>
    <row r="668">
      <c r="A668" s="227"/>
      <c r="B668" s="103"/>
      <c r="C668" s="29"/>
      <c r="D668" s="107"/>
      <c r="E668" s="228"/>
      <c r="F668" s="109"/>
      <c r="G668" s="109"/>
      <c r="H668" s="110"/>
      <c r="I668" s="110"/>
      <c r="J668" s="110"/>
      <c r="K668" s="230"/>
      <c r="L668" s="294"/>
      <c r="M668" s="110"/>
      <c r="N668" s="110"/>
      <c r="O668" s="110"/>
      <c r="P668" s="110"/>
    </row>
    <row r="669">
      <c r="A669" s="227"/>
      <c r="B669" s="103"/>
      <c r="C669" s="29"/>
      <c r="D669" s="107"/>
      <c r="E669" s="228"/>
      <c r="F669" s="109"/>
      <c r="G669" s="109"/>
      <c r="H669" s="110"/>
      <c r="I669" s="110"/>
      <c r="J669" s="110"/>
      <c r="K669" s="230"/>
      <c r="L669" s="294"/>
      <c r="M669" s="110"/>
      <c r="N669" s="110"/>
      <c r="O669" s="110"/>
      <c r="P669" s="110"/>
    </row>
    <row r="670">
      <c r="A670" s="227"/>
      <c r="B670" s="103"/>
      <c r="C670" s="29"/>
      <c r="D670" s="107"/>
      <c r="E670" s="228"/>
      <c r="F670" s="109"/>
      <c r="G670" s="109"/>
      <c r="H670" s="110"/>
      <c r="I670" s="110"/>
      <c r="J670" s="110"/>
      <c r="K670" s="230"/>
      <c r="L670" s="294"/>
      <c r="M670" s="110"/>
      <c r="N670" s="110"/>
      <c r="O670" s="110"/>
      <c r="P670" s="110"/>
    </row>
    <row r="671">
      <c r="A671" s="227"/>
      <c r="B671" s="103"/>
      <c r="C671" s="29"/>
      <c r="D671" s="107"/>
      <c r="E671" s="228"/>
      <c r="F671" s="109"/>
      <c r="G671" s="109"/>
      <c r="H671" s="110"/>
      <c r="I671" s="110"/>
      <c r="J671" s="110"/>
      <c r="K671" s="230"/>
      <c r="L671" s="294"/>
      <c r="M671" s="110"/>
      <c r="N671" s="110"/>
      <c r="O671" s="110"/>
      <c r="P671" s="110"/>
    </row>
    <row r="672">
      <c r="A672" s="227"/>
      <c r="B672" s="103"/>
      <c r="C672" s="29"/>
      <c r="D672" s="107"/>
      <c r="E672" s="228"/>
      <c r="F672" s="109"/>
      <c r="G672" s="109"/>
      <c r="H672" s="110"/>
      <c r="I672" s="110"/>
      <c r="J672" s="110"/>
      <c r="K672" s="230"/>
      <c r="L672" s="294"/>
      <c r="M672" s="110"/>
      <c r="N672" s="110"/>
      <c r="O672" s="110"/>
      <c r="P672" s="110"/>
    </row>
    <row r="673">
      <c r="A673" s="227"/>
      <c r="B673" s="103"/>
      <c r="C673" s="29"/>
      <c r="D673" s="107"/>
      <c r="E673" s="228"/>
      <c r="F673" s="109"/>
      <c r="G673" s="109"/>
      <c r="H673" s="110"/>
      <c r="I673" s="110"/>
      <c r="J673" s="110"/>
      <c r="K673" s="230"/>
      <c r="L673" s="294"/>
      <c r="M673" s="110"/>
      <c r="N673" s="110"/>
      <c r="O673" s="110"/>
      <c r="P673" s="110"/>
    </row>
    <row r="674">
      <c r="A674" s="227"/>
      <c r="B674" s="103"/>
      <c r="C674" s="29"/>
      <c r="D674" s="107"/>
      <c r="E674" s="228"/>
      <c r="F674" s="109"/>
      <c r="G674" s="109"/>
      <c r="H674" s="110"/>
      <c r="I674" s="110"/>
      <c r="J674" s="110"/>
      <c r="K674" s="230"/>
      <c r="L674" s="294"/>
      <c r="M674" s="110"/>
      <c r="N674" s="110"/>
      <c r="O674" s="110"/>
      <c r="P674" s="110"/>
    </row>
    <row r="675">
      <c r="A675" s="227"/>
      <c r="B675" s="103"/>
      <c r="C675" s="29"/>
      <c r="D675" s="107"/>
      <c r="E675" s="228"/>
      <c r="F675" s="109"/>
      <c r="G675" s="109"/>
      <c r="H675" s="110"/>
      <c r="I675" s="110"/>
      <c r="J675" s="110"/>
      <c r="K675" s="230"/>
      <c r="L675" s="294"/>
      <c r="M675" s="110"/>
      <c r="N675" s="110"/>
      <c r="O675" s="110"/>
      <c r="P675" s="110"/>
    </row>
    <row r="676">
      <c r="A676" s="227"/>
      <c r="B676" s="103"/>
      <c r="C676" s="29"/>
      <c r="D676" s="107"/>
      <c r="E676" s="228"/>
      <c r="F676" s="109"/>
      <c r="G676" s="109"/>
      <c r="H676" s="110"/>
      <c r="I676" s="110"/>
      <c r="J676" s="110"/>
      <c r="K676" s="230"/>
      <c r="L676" s="294"/>
      <c r="M676" s="110"/>
      <c r="N676" s="110"/>
      <c r="O676" s="110"/>
      <c r="P676" s="110"/>
    </row>
    <row r="677">
      <c r="A677" s="227"/>
      <c r="B677" s="103"/>
      <c r="C677" s="29"/>
      <c r="D677" s="107"/>
      <c r="E677" s="228"/>
      <c r="F677" s="109"/>
      <c r="G677" s="109"/>
      <c r="H677" s="110"/>
      <c r="I677" s="110"/>
      <c r="J677" s="110"/>
      <c r="K677" s="230"/>
      <c r="L677" s="294"/>
      <c r="M677" s="110"/>
      <c r="N677" s="110"/>
      <c r="O677" s="110"/>
      <c r="P677" s="110"/>
    </row>
    <row r="678">
      <c r="A678" s="227"/>
      <c r="B678" s="103"/>
      <c r="C678" s="29"/>
      <c r="D678" s="107"/>
      <c r="E678" s="228"/>
      <c r="F678" s="109"/>
      <c r="G678" s="109"/>
      <c r="H678" s="110"/>
      <c r="I678" s="110"/>
      <c r="J678" s="110"/>
      <c r="K678" s="230"/>
      <c r="L678" s="294"/>
      <c r="M678" s="110"/>
      <c r="N678" s="110"/>
      <c r="O678" s="110"/>
      <c r="P678" s="110"/>
    </row>
    <row r="679">
      <c r="A679" s="227"/>
      <c r="B679" s="103"/>
      <c r="C679" s="29"/>
      <c r="D679" s="107"/>
      <c r="E679" s="228"/>
      <c r="F679" s="109"/>
      <c r="G679" s="109"/>
      <c r="H679" s="110"/>
      <c r="I679" s="110"/>
      <c r="J679" s="110"/>
      <c r="K679" s="230"/>
      <c r="L679" s="294"/>
      <c r="M679" s="110"/>
      <c r="N679" s="110"/>
      <c r="O679" s="110"/>
      <c r="P679" s="110"/>
    </row>
    <row r="680">
      <c r="A680" s="227"/>
      <c r="B680" s="103"/>
      <c r="C680" s="29"/>
      <c r="D680" s="107"/>
      <c r="E680" s="228"/>
      <c r="F680" s="109"/>
      <c r="G680" s="109"/>
      <c r="H680" s="110"/>
      <c r="I680" s="110"/>
      <c r="J680" s="110"/>
      <c r="K680" s="230"/>
      <c r="L680" s="294"/>
      <c r="M680" s="110"/>
      <c r="N680" s="110"/>
      <c r="O680" s="110"/>
      <c r="P680" s="110"/>
    </row>
    <row r="681">
      <c r="A681" s="227"/>
      <c r="B681" s="103"/>
      <c r="C681" s="29"/>
      <c r="D681" s="107"/>
      <c r="E681" s="228"/>
      <c r="F681" s="109"/>
      <c r="G681" s="109"/>
      <c r="H681" s="110"/>
      <c r="I681" s="110"/>
      <c r="J681" s="110"/>
      <c r="K681" s="230"/>
      <c r="L681" s="294"/>
      <c r="M681" s="110"/>
      <c r="N681" s="110"/>
      <c r="O681" s="110"/>
      <c r="P681" s="110"/>
    </row>
    <row r="682">
      <c r="A682" s="227"/>
      <c r="B682" s="103"/>
      <c r="C682" s="29"/>
      <c r="D682" s="107"/>
      <c r="E682" s="228"/>
      <c r="F682" s="109"/>
      <c r="G682" s="109"/>
      <c r="H682" s="110"/>
      <c r="I682" s="110"/>
      <c r="J682" s="110"/>
      <c r="K682" s="230"/>
      <c r="L682" s="294"/>
      <c r="M682" s="110"/>
      <c r="N682" s="110"/>
      <c r="O682" s="110"/>
      <c r="P682" s="110"/>
    </row>
    <row r="683">
      <c r="A683" s="227"/>
      <c r="B683" s="103"/>
      <c r="C683" s="29"/>
      <c r="D683" s="107"/>
      <c r="E683" s="228"/>
      <c r="F683" s="109"/>
      <c r="G683" s="109"/>
      <c r="H683" s="110"/>
      <c r="I683" s="110"/>
      <c r="J683" s="110"/>
      <c r="K683" s="230"/>
      <c r="L683" s="294"/>
      <c r="M683" s="110"/>
      <c r="N683" s="110"/>
      <c r="O683" s="110"/>
      <c r="P683" s="110"/>
    </row>
    <row r="684">
      <c r="A684" s="227"/>
      <c r="B684" s="103"/>
      <c r="C684" s="29"/>
      <c r="D684" s="107"/>
      <c r="E684" s="228"/>
      <c r="F684" s="109"/>
      <c r="G684" s="109"/>
      <c r="H684" s="110"/>
      <c r="I684" s="110"/>
      <c r="J684" s="110"/>
      <c r="K684" s="230"/>
      <c r="L684" s="294"/>
      <c r="M684" s="110"/>
      <c r="N684" s="110"/>
      <c r="O684" s="110"/>
      <c r="P684" s="110"/>
    </row>
    <row r="685">
      <c r="A685" s="227"/>
      <c r="B685" s="103"/>
      <c r="C685" s="29"/>
      <c r="D685" s="107"/>
      <c r="E685" s="228"/>
      <c r="F685" s="109"/>
      <c r="G685" s="109"/>
      <c r="H685" s="110"/>
      <c r="I685" s="110"/>
      <c r="J685" s="110"/>
      <c r="K685" s="230"/>
      <c r="L685" s="294"/>
      <c r="M685" s="110"/>
      <c r="N685" s="110"/>
      <c r="O685" s="110"/>
      <c r="P685" s="110"/>
    </row>
    <row r="686">
      <c r="A686" s="227"/>
      <c r="B686" s="103"/>
      <c r="C686" s="29"/>
      <c r="D686" s="107"/>
      <c r="E686" s="228"/>
      <c r="F686" s="109"/>
      <c r="G686" s="109"/>
      <c r="H686" s="110"/>
      <c r="I686" s="110"/>
      <c r="J686" s="110"/>
      <c r="K686" s="230"/>
      <c r="L686" s="294"/>
      <c r="M686" s="110"/>
      <c r="N686" s="110"/>
      <c r="O686" s="110"/>
      <c r="P686" s="110"/>
    </row>
    <row r="687">
      <c r="A687" s="227"/>
      <c r="B687" s="103"/>
      <c r="C687" s="29"/>
      <c r="D687" s="107"/>
      <c r="E687" s="228"/>
      <c r="F687" s="109"/>
      <c r="G687" s="109"/>
      <c r="H687" s="110"/>
      <c r="I687" s="110"/>
      <c r="J687" s="110"/>
      <c r="K687" s="230"/>
      <c r="L687" s="294"/>
      <c r="M687" s="110"/>
      <c r="N687" s="110"/>
      <c r="O687" s="110"/>
      <c r="P687" s="110"/>
    </row>
    <row r="688">
      <c r="A688" s="227"/>
      <c r="B688" s="103"/>
      <c r="C688" s="29"/>
      <c r="D688" s="107"/>
      <c r="E688" s="228"/>
      <c r="F688" s="109"/>
      <c r="G688" s="109"/>
      <c r="H688" s="110"/>
      <c r="I688" s="110"/>
      <c r="J688" s="110"/>
      <c r="K688" s="230"/>
      <c r="L688" s="294"/>
      <c r="M688" s="110"/>
      <c r="N688" s="110"/>
      <c r="O688" s="110"/>
      <c r="P688" s="110"/>
    </row>
    <row r="689">
      <c r="A689" s="227"/>
      <c r="B689" s="103"/>
      <c r="C689" s="29"/>
      <c r="D689" s="107"/>
      <c r="E689" s="228"/>
      <c r="F689" s="109"/>
      <c r="G689" s="109"/>
      <c r="H689" s="110"/>
      <c r="I689" s="110"/>
      <c r="J689" s="110"/>
      <c r="K689" s="230"/>
      <c r="L689" s="294"/>
      <c r="M689" s="110"/>
      <c r="N689" s="110"/>
      <c r="O689" s="110"/>
      <c r="P689" s="110"/>
    </row>
    <row r="690">
      <c r="A690" s="227"/>
      <c r="B690" s="103"/>
      <c r="C690" s="29"/>
      <c r="D690" s="107"/>
      <c r="E690" s="228"/>
      <c r="F690" s="109"/>
      <c r="G690" s="109"/>
      <c r="H690" s="110"/>
      <c r="I690" s="110"/>
      <c r="J690" s="110"/>
      <c r="K690" s="230"/>
      <c r="L690" s="294"/>
      <c r="M690" s="110"/>
      <c r="N690" s="110"/>
      <c r="O690" s="110"/>
      <c r="P690" s="110"/>
    </row>
    <row r="691">
      <c r="A691" s="227"/>
      <c r="B691" s="103"/>
      <c r="C691" s="29"/>
      <c r="D691" s="107"/>
      <c r="E691" s="228"/>
      <c r="F691" s="109"/>
      <c r="G691" s="109"/>
      <c r="H691" s="110"/>
      <c r="I691" s="110"/>
      <c r="J691" s="110"/>
      <c r="K691" s="230"/>
      <c r="L691" s="294"/>
      <c r="M691" s="110"/>
      <c r="N691" s="110"/>
      <c r="O691" s="110"/>
      <c r="P691" s="110"/>
    </row>
    <row r="692">
      <c r="A692" s="227"/>
      <c r="B692" s="103"/>
      <c r="C692" s="29"/>
      <c r="D692" s="107"/>
      <c r="E692" s="228"/>
      <c r="F692" s="109"/>
      <c r="G692" s="109"/>
      <c r="H692" s="110"/>
      <c r="I692" s="110"/>
      <c r="J692" s="110"/>
      <c r="K692" s="230"/>
      <c r="L692" s="294"/>
      <c r="M692" s="110"/>
      <c r="N692" s="110"/>
      <c r="O692" s="110"/>
      <c r="P692" s="110"/>
    </row>
    <row r="693">
      <c r="A693" s="227"/>
      <c r="B693" s="103"/>
      <c r="C693" s="29"/>
      <c r="D693" s="107"/>
      <c r="E693" s="228"/>
      <c r="F693" s="109"/>
      <c r="G693" s="109"/>
      <c r="H693" s="110"/>
      <c r="I693" s="110"/>
      <c r="J693" s="110"/>
      <c r="K693" s="230"/>
      <c r="L693" s="294"/>
      <c r="M693" s="110"/>
      <c r="N693" s="110"/>
      <c r="O693" s="110"/>
      <c r="P693" s="110"/>
    </row>
    <row r="694">
      <c r="A694" s="227"/>
      <c r="B694" s="103"/>
      <c r="C694" s="29"/>
      <c r="D694" s="107"/>
      <c r="E694" s="228"/>
      <c r="F694" s="109"/>
      <c r="G694" s="109"/>
      <c r="H694" s="110"/>
      <c r="I694" s="110"/>
      <c r="J694" s="110"/>
      <c r="K694" s="230"/>
      <c r="L694" s="294"/>
      <c r="M694" s="110"/>
      <c r="N694" s="110"/>
      <c r="O694" s="110"/>
      <c r="P694" s="110"/>
    </row>
    <row r="695">
      <c r="A695" s="227"/>
      <c r="B695" s="103"/>
      <c r="C695" s="29"/>
      <c r="D695" s="107"/>
      <c r="E695" s="228"/>
      <c r="F695" s="109"/>
      <c r="G695" s="109"/>
      <c r="H695" s="110"/>
      <c r="I695" s="110"/>
      <c r="J695" s="110"/>
      <c r="K695" s="230"/>
      <c r="L695" s="294"/>
      <c r="M695" s="110"/>
      <c r="N695" s="110"/>
      <c r="O695" s="110"/>
      <c r="P695" s="110"/>
    </row>
    <row r="696">
      <c r="A696" s="227"/>
      <c r="B696" s="103"/>
      <c r="C696" s="29"/>
      <c r="D696" s="107"/>
      <c r="E696" s="228"/>
      <c r="F696" s="109"/>
      <c r="G696" s="109"/>
      <c r="H696" s="110"/>
      <c r="I696" s="110"/>
      <c r="J696" s="110"/>
      <c r="K696" s="230"/>
      <c r="L696" s="294"/>
      <c r="M696" s="110"/>
      <c r="N696" s="110"/>
      <c r="O696" s="110"/>
      <c r="P696" s="110"/>
    </row>
    <row r="697">
      <c r="A697" s="227"/>
      <c r="B697" s="103"/>
      <c r="C697" s="29"/>
      <c r="D697" s="107"/>
      <c r="E697" s="228"/>
      <c r="F697" s="109"/>
      <c r="G697" s="109"/>
      <c r="H697" s="110"/>
      <c r="I697" s="110"/>
      <c r="J697" s="110"/>
      <c r="K697" s="230"/>
      <c r="L697" s="294"/>
      <c r="M697" s="110"/>
      <c r="N697" s="110"/>
      <c r="O697" s="110"/>
      <c r="P697" s="110"/>
    </row>
    <row r="698">
      <c r="A698" s="227"/>
      <c r="B698" s="103"/>
      <c r="C698" s="29"/>
      <c r="D698" s="107"/>
      <c r="E698" s="228"/>
      <c r="F698" s="109"/>
      <c r="G698" s="109"/>
      <c r="H698" s="110"/>
      <c r="I698" s="110"/>
      <c r="J698" s="110"/>
      <c r="K698" s="230"/>
      <c r="L698" s="294"/>
      <c r="M698" s="110"/>
      <c r="N698" s="110"/>
      <c r="O698" s="110"/>
      <c r="P698" s="110"/>
    </row>
    <row r="699">
      <c r="A699" s="227"/>
      <c r="B699" s="103"/>
      <c r="C699" s="29"/>
      <c r="D699" s="107"/>
      <c r="E699" s="228"/>
      <c r="F699" s="109"/>
      <c r="G699" s="109"/>
      <c r="H699" s="110"/>
      <c r="I699" s="110"/>
      <c r="J699" s="110"/>
      <c r="K699" s="230"/>
      <c r="L699" s="294"/>
      <c r="M699" s="110"/>
      <c r="N699" s="110"/>
      <c r="O699" s="110"/>
      <c r="P699" s="110"/>
    </row>
    <row r="700">
      <c r="A700" s="227"/>
      <c r="B700" s="103"/>
      <c r="C700" s="29"/>
      <c r="D700" s="107"/>
      <c r="E700" s="228"/>
      <c r="F700" s="109"/>
      <c r="G700" s="109"/>
      <c r="H700" s="110"/>
      <c r="I700" s="110"/>
      <c r="J700" s="110"/>
      <c r="K700" s="230"/>
      <c r="L700" s="294"/>
      <c r="M700" s="110"/>
      <c r="N700" s="110"/>
      <c r="O700" s="110"/>
      <c r="P700" s="110"/>
    </row>
    <row r="701">
      <c r="A701" s="227"/>
      <c r="B701" s="103"/>
      <c r="C701" s="29"/>
      <c r="D701" s="107"/>
      <c r="E701" s="228"/>
      <c r="F701" s="109"/>
      <c r="G701" s="109"/>
      <c r="H701" s="110"/>
      <c r="I701" s="110"/>
      <c r="J701" s="110"/>
      <c r="K701" s="230"/>
      <c r="L701" s="294"/>
      <c r="M701" s="110"/>
      <c r="N701" s="110"/>
      <c r="O701" s="110"/>
      <c r="P701" s="110"/>
    </row>
    <row r="702">
      <c r="A702" s="227"/>
      <c r="B702" s="103"/>
      <c r="C702" s="29"/>
      <c r="D702" s="107"/>
      <c r="E702" s="228"/>
      <c r="F702" s="109"/>
      <c r="G702" s="109"/>
      <c r="H702" s="110"/>
      <c r="I702" s="110"/>
      <c r="J702" s="110"/>
      <c r="K702" s="230"/>
      <c r="L702" s="294"/>
      <c r="M702" s="110"/>
      <c r="N702" s="110"/>
      <c r="O702" s="110"/>
      <c r="P702" s="110"/>
    </row>
    <row r="703">
      <c r="A703" s="227"/>
      <c r="B703" s="103"/>
      <c r="C703" s="29"/>
      <c r="D703" s="107"/>
      <c r="E703" s="228"/>
      <c r="F703" s="109"/>
      <c r="G703" s="109"/>
      <c r="H703" s="110"/>
      <c r="I703" s="110"/>
      <c r="J703" s="110"/>
      <c r="K703" s="230"/>
      <c r="L703" s="294"/>
      <c r="M703" s="110"/>
      <c r="N703" s="110"/>
      <c r="O703" s="110"/>
      <c r="P703" s="110"/>
    </row>
    <row r="704">
      <c r="A704" s="227"/>
      <c r="B704" s="103"/>
      <c r="C704" s="29"/>
      <c r="D704" s="107"/>
      <c r="E704" s="228"/>
      <c r="F704" s="109"/>
      <c r="G704" s="109"/>
      <c r="H704" s="110"/>
      <c r="I704" s="110"/>
      <c r="J704" s="110"/>
      <c r="K704" s="230"/>
      <c r="L704" s="294"/>
      <c r="M704" s="110"/>
      <c r="N704" s="110"/>
      <c r="O704" s="110"/>
      <c r="P704" s="110"/>
    </row>
    <row r="705">
      <c r="A705" s="227"/>
      <c r="B705" s="103"/>
      <c r="C705" s="29"/>
      <c r="D705" s="107"/>
      <c r="E705" s="228"/>
      <c r="F705" s="109"/>
      <c r="G705" s="109"/>
      <c r="H705" s="110"/>
      <c r="I705" s="110"/>
      <c r="J705" s="110"/>
      <c r="K705" s="230"/>
      <c r="L705" s="294"/>
      <c r="M705" s="110"/>
      <c r="N705" s="110"/>
      <c r="O705" s="110"/>
      <c r="P705" s="110"/>
    </row>
    <row r="706">
      <c r="A706" s="227"/>
      <c r="B706" s="103"/>
      <c r="C706" s="29"/>
      <c r="D706" s="107"/>
      <c r="E706" s="228"/>
      <c r="F706" s="109"/>
      <c r="G706" s="109"/>
      <c r="H706" s="110"/>
      <c r="I706" s="110"/>
      <c r="J706" s="110"/>
      <c r="K706" s="230"/>
      <c r="L706" s="294"/>
      <c r="M706" s="110"/>
      <c r="N706" s="110"/>
      <c r="O706" s="110"/>
      <c r="P706" s="110"/>
    </row>
    <row r="707">
      <c r="A707" s="227"/>
      <c r="B707" s="103"/>
      <c r="C707" s="29"/>
      <c r="D707" s="107"/>
      <c r="E707" s="228"/>
      <c r="F707" s="109"/>
      <c r="G707" s="109"/>
      <c r="H707" s="110"/>
      <c r="I707" s="110"/>
      <c r="J707" s="110"/>
      <c r="K707" s="230"/>
      <c r="L707" s="294"/>
      <c r="M707" s="110"/>
      <c r="N707" s="110"/>
      <c r="O707" s="110"/>
      <c r="P707" s="110"/>
    </row>
    <row r="708">
      <c r="A708" s="227"/>
      <c r="B708" s="103"/>
      <c r="C708" s="29"/>
      <c r="D708" s="107"/>
      <c r="E708" s="228"/>
      <c r="F708" s="109"/>
      <c r="G708" s="109"/>
      <c r="H708" s="110"/>
      <c r="I708" s="110"/>
      <c r="J708" s="110"/>
      <c r="K708" s="230"/>
      <c r="L708" s="294"/>
      <c r="M708" s="110"/>
      <c r="N708" s="110"/>
      <c r="O708" s="110"/>
      <c r="P708" s="110"/>
    </row>
    <row r="709">
      <c r="A709" s="227"/>
      <c r="B709" s="103"/>
      <c r="C709" s="29"/>
      <c r="D709" s="107"/>
      <c r="E709" s="228"/>
      <c r="F709" s="109"/>
      <c r="G709" s="109"/>
      <c r="H709" s="110"/>
      <c r="I709" s="110"/>
      <c r="J709" s="110"/>
      <c r="K709" s="230"/>
      <c r="L709" s="294"/>
      <c r="M709" s="110"/>
      <c r="N709" s="110"/>
      <c r="O709" s="110"/>
      <c r="P709" s="110"/>
    </row>
    <row r="710">
      <c r="A710" s="227"/>
      <c r="B710" s="103"/>
      <c r="C710" s="29"/>
      <c r="D710" s="107"/>
      <c r="E710" s="228"/>
      <c r="F710" s="109"/>
      <c r="G710" s="109"/>
      <c r="H710" s="110"/>
      <c r="I710" s="110"/>
      <c r="J710" s="110"/>
      <c r="K710" s="230"/>
      <c r="L710" s="294"/>
      <c r="M710" s="110"/>
      <c r="N710" s="110"/>
      <c r="O710" s="110"/>
      <c r="P710" s="110"/>
    </row>
    <row r="711">
      <c r="A711" s="227"/>
      <c r="B711" s="103"/>
      <c r="C711" s="29"/>
      <c r="D711" s="107"/>
      <c r="E711" s="228"/>
      <c r="F711" s="109"/>
      <c r="G711" s="109"/>
      <c r="H711" s="110"/>
      <c r="I711" s="110"/>
      <c r="J711" s="110"/>
      <c r="K711" s="230"/>
      <c r="L711" s="294"/>
      <c r="M711" s="110"/>
      <c r="N711" s="110"/>
      <c r="O711" s="110"/>
      <c r="P711" s="110"/>
    </row>
    <row r="712">
      <c r="A712" s="227"/>
      <c r="B712" s="103"/>
      <c r="C712" s="29"/>
      <c r="D712" s="107"/>
      <c r="E712" s="228"/>
      <c r="F712" s="109"/>
      <c r="G712" s="109"/>
      <c r="H712" s="110"/>
      <c r="I712" s="110"/>
      <c r="J712" s="110"/>
      <c r="K712" s="230"/>
      <c r="L712" s="294"/>
      <c r="M712" s="110"/>
      <c r="N712" s="110"/>
      <c r="O712" s="110"/>
      <c r="P712" s="110"/>
    </row>
    <row r="713">
      <c r="A713" s="227"/>
      <c r="B713" s="103"/>
      <c r="C713" s="29"/>
      <c r="D713" s="107"/>
      <c r="E713" s="228"/>
      <c r="F713" s="109"/>
      <c r="G713" s="109"/>
      <c r="H713" s="110"/>
      <c r="I713" s="110"/>
      <c r="J713" s="110"/>
      <c r="K713" s="230"/>
      <c r="L713" s="294"/>
      <c r="M713" s="110"/>
      <c r="N713" s="110"/>
      <c r="O713" s="110"/>
      <c r="P713" s="110"/>
    </row>
    <row r="714">
      <c r="A714" s="227"/>
      <c r="B714" s="103"/>
      <c r="C714" s="29"/>
      <c r="D714" s="107"/>
      <c r="E714" s="228"/>
      <c r="F714" s="109"/>
      <c r="G714" s="109"/>
      <c r="H714" s="110"/>
      <c r="I714" s="110"/>
      <c r="J714" s="110"/>
      <c r="K714" s="230"/>
      <c r="L714" s="294"/>
      <c r="M714" s="110"/>
      <c r="N714" s="110"/>
      <c r="O714" s="110"/>
      <c r="P714" s="110"/>
    </row>
    <row r="715">
      <c r="A715" s="227"/>
      <c r="B715" s="103"/>
      <c r="C715" s="29"/>
      <c r="D715" s="107"/>
      <c r="E715" s="228"/>
      <c r="F715" s="109"/>
      <c r="G715" s="109"/>
      <c r="H715" s="110"/>
      <c r="I715" s="110"/>
      <c r="J715" s="110"/>
      <c r="K715" s="230"/>
      <c r="L715" s="294"/>
      <c r="M715" s="110"/>
      <c r="N715" s="110"/>
      <c r="O715" s="110"/>
      <c r="P715" s="110"/>
    </row>
    <row r="716">
      <c r="A716" s="227"/>
      <c r="B716" s="103"/>
      <c r="C716" s="29"/>
      <c r="D716" s="107"/>
      <c r="E716" s="228"/>
      <c r="F716" s="109"/>
      <c r="G716" s="109"/>
      <c r="H716" s="110"/>
      <c r="I716" s="110"/>
      <c r="J716" s="110"/>
      <c r="K716" s="230"/>
      <c r="L716" s="294"/>
      <c r="M716" s="110"/>
      <c r="N716" s="110"/>
      <c r="O716" s="110"/>
      <c r="P716" s="110"/>
    </row>
    <row r="717">
      <c r="A717" s="227"/>
      <c r="B717" s="103"/>
      <c r="C717" s="29"/>
      <c r="D717" s="107"/>
      <c r="E717" s="228"/>
      <c r="F717" s="109"/>
      <c r="G717" s="109"/>
      <c r="H717" s="110"/>
      <c r="I717" s="110"/>
      <c r="J717" s="110"/>
      <c r="K717" s="230"/>
      <c r="L717" s="294"/>
      <c r="M717" s="110"/>
      <c r="N717" s="110"/>
      <c r="O717" s="110"/>
      <c r="P717" s="110"/>
    </row>
    <row r="718">
      <c r="A718" s="227"/>
      <c r="B718" s="103"/>
      <c r="C718" s="29"/>
      <c r="D718" s="107"/>
      <c r="E718" s="228"/>
      <c r="F718" s="109"/>
      <c r="G718" s="109"/>
      <c r="H718" s="110"/>
      <c r="I718" s="110"/>
      <c r="J718" s="110"/>
      <c r="K718" s="230"/>
      <c r="L718" s="294"/>
      <c r="M718" s="110"/>
      <c r="N718" s="110"/>
      <c r="O718" s="110"/>
      <c r="P718" s="110"/>
    </row>
    <row r="719">
      <c r="A719" s="227"/>
      <c r="B719" s="103"/>
      <c r="C719" s="29"/>
      <c r="D719" s="107"/>
      <c r="E719" s="228"/>
      <c r="F719" s="109"/>
      <c r="G719" s="109"/>
      <c r="H719" s="110"/>
      <c r="I719" s="110"/>
      <c r="J719" s="110"/>
      <c r="K719" s="230"/>
      <c r="L719" s="294"/>
      <c r="M719" s="110"/>
      <c r="N719" s="110"/>
      <c r="O719" s="110"/>
      <c r="P719" s="110"/>
    </row>
    <row r="720">
      <c r="A720" s="227"/>
      <c r="B720" s="103"/>
      <c r="C720" s="29"/>
      <c r="D720" s="107"/>
      <c r="E720" s="228"/>
      <c r="F720" s="109"/>
      <c r="G720" s="109"/>
      <c r="H720" s="110"/>
      <c r="I720" s="110"/>
      <c r="J720" s="110"/>
      <c r="K720" s="230"/>
      <c r="L720" s="294"/>
      <c r="M720" s="110"/>
      <c r="N720" s="110"/>
      <c r="O720" s="110"/>
      <c r="P720" s="110"/>
    </row>
    <row r="721">
      <c r="A721" s="227"/>
      <c r="B721" s="103"/>
      <c r="C721" s="29"/>
      <c r="D721" s="107"/>
      <c r="E721" s="228"/>
      <c r="F721" s="109"/>
      <c r="G721" s="109"/>
      <c r="H721" s="110"/>
      <c r="I721" s="110"/>
      <c r="J721" s="110"/>
      <c r="K721" s="230"/>
      <c r="L721" s="294"/>
      <c r="M721" s="110"/>
      <c r="N721" s="110"/>
      <c r="O721" s="110"/>
      <c r="P721" s="110"/>
    </row>
    <row r="722">
      <c r="A722" s="227"/>
      <c r="B722" s="103"/>
      <c r="C722" s="29"/>
      <c r="D722" s="107"/>
      <c r="E722" s="228"/>
      <c r="F722" s="109"/>
      <c r="G722" s="109"/>
      <c r="H722" s="110"/>
      <c r="I722" s="110"/>
      <c r="J722" s="110"/>
      <c r="K722" s="230"/>
      <c r="L722" s="294"/>
      <c r="M722" s="110"/>
      <c r="N722" s="110"/>
      <c r="O722" s="110"/>
      <c r="P722" s="110"/>
    </row>
    <row r="723">
      <c r="A723" s="227"/>
      <c r="B723" s="103"/>
      <c r="C723" s="29"/>
      <c r="D723" s="107"/>
      <c r="E723" s="228"/>
      <c r="F723" s="109"/>
      <c r="G723" s="109"/>
      <c r="H723" s="110"/>
      <c r="I723" s="110"/>
      <c r="J723" s="110"/>
      <c r="K723" s="230"/>
      <c r="L723" s="294"/>
      <c r="M723" s="110"/>
      <c r="N723" s="110"/>
      <c r="O723" s="110"/>
      <c r="P723" s="110"/>
    </row>
    <row r="724">
      <c r="A724" s="227"/>
      <c r="B724" s="103"/>
      <c r="C724" s="29"/>
      <c r="D724" s="107"/>
      <c r="E724" s="228"/>
      <c r="F724" s="109"/>
      <c r="G724" s="109"/>
      <c r="H724" s="110"/>
      <c r="I724" s="110"/>
      <c r="J724" s="110"/>
      <c r="K724" s="230"/>
      <c r="L724" s="294"/>
      <c r="M724" s="110"/>
      <c r="N724" s="110"/>
      <c r="O724" s="110"/>
      <c r="P724" s="110"/>
    </row>
    <row r="725">
      <c r="A725" s="227"/>
      <c r="B725" s="103"/>
      <c r="C725" s="29"/>
      <c r="D725" s="107"/>
      <c r="E725" s="228"/>
      <c r="F725" s="109"/>
      <c r="G725" s="109"/>
      <c r="H725" s="110"/>
      <c r="I725" s="110"/>
      <c r="J725" s="110"/>
      <c r="K725" s="230"/>
      <c r="L725" s="294"/>
      <c r="M725" s="110"/>
      <c r="N725" s="110"/>
      <c r="O725" s="110"/>
      <c r="P725" s="110"/>
    </row>
    <row r="726">
      <c r="A726" s="227"/>
      <c r="B726" s="103"/>
      <c r="C726" s="29"/>
      <c r="D726" s="107"/>
      <c r="E726" s="228"/>
      <c r="F726" s="109"/>
      <c r="G726" s="109"/>
      <c r="H726" s="110"/>
      <c r="I726" s="110"/>
      <c r="J726" s="110"/>
      <c r="K726" s="230"/>
      <c r="L726" s="294"/>
      <c r="M726" s="110"/>
      <c r="N726" s="110"/>
      <c r="O726" s="110"/>
      <c r="P726" s="110"/>
    </row>
    <row r="727">
      <c r="A727" s="227"/>
      <c r="B727" s="103"/>
      <c r="C727" s="29"/>
      <c r="D727" s="107"/>
      <c r="E727" s="228"/>
      <c r="F727" s="109"/>
      <c r="G727" s="109"/>
      <c r="H727" s="110"/>
      <c r="I727" s="110"/>
      <c r="J727" s="110"/>
      <c r="K727" s="230"/>
      <c r="L727" s="294"/>
      <c r="M727" s="110"/>
      <c r="N727" s="110"/>
      <c r="O727" s="110"/>
      <c r="P727" s="110"/>
    </row>
    <row r="728">
      <c r="A728" s="227"/>
      <c r="B728" s="103"/>
      <c r="C728" s="29"/>
      <c r="D728" s="107"/>
      <c r="E728" s="228"/>
      <c r="F728" s="109"/>
      <c r="G728" s="109"/>
      <c r="H728" s="110"/>
      <c r="I728" s="110"/>
      <c r="J728" s="110"/>
      <c r="K728" s="230"/>
      <c r="L728" s="294"/>
      <c r="M728" s="110"/>
      <c r="N728" s="110"/>
      <c r="O728" s="110"/>
      <c r="P728" s="110"/>
    </row>
    <row r="729">
      <c r="A729" s="227"/>
      <c r="B729" s="103"/>
      <c r="C729" s="29"/>
      <c r="D729" s="107"/>
      <c r="E729" s="228"/>
      <c r="F729" s="109"/>
      <c r="G729" s="109"/>
      <c r="H729" s="110"/>
      <c r="I729" s="110"/>
      <c r="J729" s="110"/>
      <c r="K729" s="230"/>
      <c r="L729" s="294"/>
      <c r="M729" s="110"/>
      <c r="N729" s="110"/>
      <c r="O729" s="110"/>
      <c r="P729" s="110"/>
    </row>
    <row r="730">
      <c r="A730" s="227"/>
      <c r="B730" s="103"/>
      <c r="C730" s="29"/>
      <c r="D730" s="107"/>
      <c r="E730" s="228"/>
      <c r="F730" s="109"/>
      <c r="G730" s="109"/>
      <c r="H730" s="110"/>
      <c r="I730" s="110"/>
      <c r="J730" s="110"/>
      <c r="K730" s="230"/>
      <c r="L730" s="294"/>
      <c r="M730" s="110"/>
      <c r="N730" s="110"/>
      <c r="O730" s="110"/>
      <c r="P730" s="110"/>
    </row>
    <row r="731">
      <c r="A731" s="227"/>
      <c r="B731" s="103"/>
      <c r="C731" s="29"/>
      <c r="D731" s="107"/>
      <c r="E731" s="228"/>
      <c r="F731" s="109"/>
      <c r="G731" s="109"/>
      <c r="H731" s="110"/>
      <c r="I731" s="110"/>
      <c r="J731" s="110"/>
      <c r="K731" s="230"/>
      <c r="L731" s="294"/>
      <c r="M731" s="110"/>
      <c r="N731" s="110"/>
      <c r="O731" s="110"/>
      <c r="P731" s="110"/>
    </row>
    <row r="732">
      <c r="A732" s="227"/>
      <c r="B732" s="103"/>
      <c r="C732" s="29"/>
      <c r="D732" s="107"/>
      <c r="E732" s="228"/>
      <c r="F732" s="109"/>
      <c r="G732" s="109"/>
      <c r="H732" s="110"/>
      <c r="I732" s="110"/>
      <c r="J732" s="110"/>
      <c r="K732" s="230"/>
      <c r="L732" s="294"/>
      <c r="M732" s="110"/>
      <c r="N732" s="110"/>
      <c r="O732" s="110"/>
      <c r="P732" s="110"/>
    </row>
    <row r="733">
      <c r="A733" s="227"/>
      <c r="B733" s="103"/>
      <c r="C733" s="29"/>
      <c r="D733" s="107"/>
      <c r="E733" s="228"/>
      <c r="F733" s="109"/>
      <c r="G733" s="109"/>
      <c r="H733" s="110"/>
      <c r="I733" s="110"/>
      <c r="J733" s="110"/>
      <c r="K733" s="230"/>
      <c r="L733" s="294"/>
      <c r="M733" s="110"/>
      <c r="N733" s="110"/>
      <c r="O733" s="110"/>
      <c r="P733" s="110"/>
    </row>
    <row r="734">
      <c r="A734" s="227"/>
      <c r="B734" s="103"/>
      <c r="C734" s="29"/>
      <c r="D734" s="107"/>
      <c r="E734" s="228"/>
      <c r="F734" s="109"/>
      <c r="G734" s="109"/>
      <c r="H734" s="110"/>
      <c r="I734" s="110"/>
      <c r="J734" s="110"/>
      <c r="K734" s="230"/>
      <c r="L734" s="294"/>
      <c r="M734" s="110"/>
      <c r="N734" s="110"/>
      <c r="O734" s="110"/>
      <c r="P734" s="110"/>
    </row>
    <row r="735">
      <c r="A735" s="227"/>
      <c r="B735" s="103"/>
      <c r="C735" s="29"/>
      <c r="D735" s="107"/>
      <c r="E735" s="228"/>
      <c r="F735" s="109"/>
      <c r="G735" s="109"/>
      <c r="H735" s="110"/>
      <c r="I735" s="110"/>
      <c r="J735" s="110"/>
      <c r="K735" s="230"/>
      <c r="L735" s="294"/>
      <c r="M735" s="110"/>
      <c r="N735" s="110"/>
      <c r="O735" s="110"/>
      <c r="P735" s="110"/>
    </row>
    <row r="736">
      <c r="A736" s="227"/>
      <c r="B736" s="103"/>
      <c r="C736" s="29"/>
      <c r="D736" s="107"/>
      <c r="E736" s="228"/>
      <c r="F736" s="109"/>
      <c r="G736" s="109"/>
      <c r="H736" s="110"/>
      <c r="I736" s="110"/>
      <c r="J736" s="110"/>
      <c r="K736" s="230"/>
      <c r="L736" s="294"/>
      <c r="M736" s="110"/>
      <c r="N736" s="110"/>
      <c r="O736" s="110"/>
      <c r="P736" s="110"/>
    </row>
    <row r="737">
      <c r="A737" s="227"/>
      <c r="B737" s="103"/>
      <c r="C737" s="29"/>
      <c r="D737" s="107"/>
      <c r="E737" s="228"/>
      <c r="F737" s="109"/>
      <c r="G737" s="109"/>
      <c r="H737" s="110"/>
      <c r="I737" s="110"/>
      <c r="J737" s="110"/>
      <c r="K737" s="230"/>
      <c r="L737" s="294"/>
      <c r="M737" s="110"/>
      <c r="N737" s="110"/>
      <c r="O737" s="110"/>
      <c r="P737" s="110"/>
    </row>
    <row r="738">
      <c r="A738" s="227"/>
      <c r="B738" s="103"/>
      <c r="C738" s="29"/>
      <c r="D738" s="107"/>
      <c r="E738" s="228"/>
      <c r="F738" s="109"/>
      <c r="G738" s="109"/>
      <c r="H738" s="110"/>
      <c r="I738" s="110"/>
      <c r="J738" s="110"/>
      <c r="K738" s="230"/>
      <c r="L738" s="294"/>
      <c r="M738" s="110"/>
      <c r="N738" s="110"/>
      <c r="O738" s="110"/>
      <c r="P738" s="110"/>
    </row>
    <row r="739">
      <c r="A739" s="227"/>
      <c r="B739" s="103"/>
      <c r="C739" s="29"/>
      <c r="D739" s="107"/>
      <c r="E739" s="228"/>
      <c r="F739" s="109"/>
      <c r="G739" s="109"/>
      <c r="H739" s="110"/>
      <c r="I739" s="110"/>
      <c r="J739" s="110"/>
      <c r="K739" s="230"/>
      <c r="L739" s="294"/>
      <c r="M739" s="110"/>
      <c r="N739" s="110"/>
      <c r="O739" s="110"/>
      <c r="P739" s="110"/>
    </row>
    <row r="740">
      <c r="A740" s="227"/>
      <c r="B740" s="103"/>
      <c r="C740" s="29"/>
      <c r="D740" s="107"/>
      <c r="E740" s="228"/>
      <c r="F740" s="109"/>
      <c r="G740" s="109"/>
      <c r="H740" s="110"/>
      <c r="I740" s="110"/>
      <c r="J740" s="110"/>
      <c r="K740" s="230"/>
      <c r="L740" s="294"/>
      <c r="M740" s="110"/>
      <c r="N740" s="110"/>
      <c r="O740" s="110"/>
      <c r="P740" s="110"/>
    </row>
    <row r="741">
      <c r="A741" s="227"/>
      <c r="B741" s="103"/>
      <c r="C741" s="29"/>
      <c r="D741" s="107"/>
      <c r="E741" s="228"/>
      <c r="F741" s="109"/>
      <c r="G741" s="109"/>
      <c r="H741" s="110"/>
      <c r="I741" s="110"/>
      <c r="J741" s="110"/>
      <c r="K741" s="230"/>
      <c r="L741" s="294"/>
      <c r="M741" s="110"/>
      <c r="N741" s="110"/>
      <c r="O741" s="110"/>
      <c r="P741" s="110"/>
    </row>
    <row r="742">
      <c r="A742" s="227"/>
      <c r="B742" s="103"/>
      <c r="C742" s="29"/>
      <c r="D742" s="107"/>
      <c r="E742" s="228"/>
      <c r="F742" s="109"/>
      <c r="G742" s="109"/>
      <c r="H742" s="110"/>
      <c r="I742" s="110"/>
      <c r="J742" s="110"/>
      <c r="K742" s="230"/>
      <c r="L742" s="294"/>
      <c r="M742" s="110"/>
      <c r="N742" s="110"/>
      <c r="O742" s="110"/>
      <c r="P742" s="110"/>
    </row>
    <row r="743">
      <c r="A743" s="227"/>
      <c r="B743" s="103"/>
      <c r="C743" s="29"/>
      <c r="D743" s="107"/>
      <c r="E743" s="228"/>
      <c r="F743" s="109"/>
      <c r="G743" s="109"/>
      <c r="H743" s="110"/>
      <c r="I743" s="110"/>
      <c r="J743" s="110"/>
      <c r="K743" s="230"/>
      <c r="L743" s="294"/>
      <c r="M743" s="110"/>
      <c r="N743" s="110"/>
      <c r="O743" s="110"/>
      <c r="P743" s="110"/>
    </row>
    <row r="744">
      <c r="A744" s="227"/>
      <c r="B744" s="103"/>
      <c r="C744" s="29"/>
      <c r="D744" s="107"/>
      <c r="E744" s="228"/>
      <c r="F744" s="109"/>
      <c r="G744" s="109"/>
      <c r="H744" s="110"/>
      <c r="I744" s="110"/>
      <c r="J744" s="110"/>
      <c r="K744" s="230"/>
      <c r="L744" s="294"/>
      <c r="M744" s="110"/>
      <c r="N744" s="110"/>
      <c r="O744" s="110"/>
      <c r="P744" s="110"/>
    </row>
    <row r="745">
      <c r="A745" s="227"/>
      <c r="B745" s="103"/>
      <c r="C745" s="29"/>
      <c r="D745" s="107"/>
      <c r="E745" s="228"/>
      <c r="F745" s="109"/>
      <c r="G745" s="109"/>
      <c r="H745" s="110"/>
      <c r="I745" s="110"/>
      <c r="J745" s="110"/>
      <c r="K745" s="230"/>
      <c r="L745" s="294"/>
      <c r="M745" s="110"/>
      <c r="N745" s="110"/>
      <c r="O745" s="110"/>
      <c r="P745" s="110"/>
    </row>
    <row r="746">
      <c r="A746" s="227"/>
      <c r="B746" s="103"/>
      <c r="C746" s="29"/>
      <c r="D746" s="107"/>
      <c r="E746" s="228"/>
      <c r="F746" s="109"/>
      <c r="G746" s="109"/>
      <c r="H746" s="110"/>
      <c r="I746" s="110"/>
      <c r="J746" s="110"/>
      <c r="K746" s="230"/>
      <c r="L746" s="294"/>
      <c r="M746" s="110"/>
      <c r="N746" s="110"/>
      <c r="O746" s="110"/>
      <c r="P746" s="110"/>
    </row>
    <row r="747">
      <c r="A747" s="227"/>
      <c r="B747" s="103"/>
      <c r="C747" s="29"/>
      <c r="D747" s="107"/>
      <c r="E747" s="228"/>
      <c r="F747" s="109"/>
      <c r="G747" s="109"/>
      <c r="H747" s="110"/>
      <c r="I747" s="110"/>
      <c r="J747" s="110"/>
      <c r="K747" s="230"/>
      <c r="L747" s="294"/>
      <c r="M747" s="110"/>
      <c r="N747" s="110"/>
      <c r="O747" s="110"/>
      <c r="P747" s="110"/>
    </row>
    <row r="748">
      <c r="A748" s="227"/>
      <c r="B748" s="103"/>
      <c r="C748" s="29"/>
      <c r="D748" s="107"/>
      <c r="E748" s="228"/>
      <c r="F748" s="109"/>
      <c r="G748" s="109"/>
      <c r="H748" s="110"/>
      <c r="I748" s="110"/>
      <c r="J748" s="110"/>
      <c r="K748" s="230"/>
      <c r="L748" s="294"/>
      <c r="M748" s="110"/>
      <c r="N748" s="110"/>
      <c r="O748" s="110"/>
      <c r="P748" s="110"/>
    </row>
    <row r="749">
      <c r="A749" s="227"/>
      <c r="B749" s="103"/>
      <c r="C749" s="29"/>
      <c r="D749" s="107"/>
      <c r="E749" s="228"/>
      <c r="F749" s="109"/>
      <c r="G749" s="109"/>
      <c r="H749" s="110"/>
      <c r="I749" s="110"/>
      <c r="J749" s="110"/>
      <c r="K749" s="230"/>
      <c r="L749" s="294"/>
      <c r="M749" s="110"/>
      <c r="N749" s="110"/>
      <c r="O749" s="110"/>
      <c r="P749" s="110"/>
    </row>
    <row r="750">
      <c r="A750" s="227"/>
      <c r="B750" s="103"/>
      <c r="C750" s="29"/>
      <c r="D750" s="107"/>
      <c r="E750" s="228"/>
      <c r="F750" s="109"/>
      <c r="G750" s="109"/>
      <c r="H750" s="110"/>
      <c r="I750" s="110"/>
      <c r="J750" s="110"/>
      <c r="K750" s="230"/>
      <c r="L750" s="294"/>
      <c r="M750" s="110"/>
      <c r="N750" s="110"/>
      <c r="O750" s="110"/>
      <c r="P750" s="110"/>
    </row>
    <row r="751">
      <c r="A751" s="227"/>
      <c r="B751" s="103"/>
      <c r="C751" s="29"/>
      <c r="D751" s="107"/>
      <c r="E751" s="228"/>
      <c r="F751" s="109"/>
      <c r="G751" s="109"/>
      <c r="H751" s="110"/>
      <c r="I751" s="110"/>
      <c r="J751" s="110"/>
      <c r="K751" s="230"/>
      <c r="L751" s="294"/>
      <c r="M751" s="110"/>
      <c r="N751" s="110"/>
      <c r="O751" s="110"/>
      <c r="P751" s="110"/>
    </row>
    <row r="752">
      <c r="A752" s="227"/>
      <c r="B752" s="103"/>
      <c r="C752" s="29"/>
      <c r="D752" s="107"/>
      <c r="E752" s="228"/>
      <c r="F752" s="109"/>
      <c r="G752" s="109"/>
      <c r="H752" s="110"/>
      <c r="I752" s="110"/>
      <c r="J752" s="110"/>
      <c r="K752" s="230"/>
      <c r="L752" s="294"/>
      <c r="M752" s="110"/>
      <c r="N752" s="110"/>
      <c r="O752" s="110"/>
      <c r="P752" s="110"/>
    </row>
    <row r="753">
      <c r="A753" s="227"/>
      <c r="B753" s="103"/>
      <c r="C753" s="29"/>
      <c r="D753" s="107"/>
      <c r="E753" s="228"/>
      <c r="F753" s="109"/>
      <c r="G753" s="109"/>
      <c r="H753" s="110"/>
      <c r="I753" s="110"/>
      <c r="J753" s="110"/>
      <c r="K753" s="230"/>
      <c r="L753" s="294"/>
      <c r="M753" s="110"/>
      <c r="N753" s="110"/>
      <c r="O753" s="110"/>
      <c r="P753" s="110"/>
    </row>
    <row r="754">
      <c r="A754" s="227"/>
      <c r="B754" s="103"/>
      <c r="C754" s="29"/>
      <c r="D754" s="107"/>
      <c r="E754" s="228"/>
      <c r="F754" s="109"/>
      <c r="G754" s="109"/>
      <c r="H754" s="110"/>
      <c r="I754" s="110"/>
      <c r="J754" s="110"/>
      <c r="K754" s="230"/>
      <c r="L754" s="294"/>
      <c r="M754" s="110"/>
      <c r="N754" s="110"/>
      <c r="O754" s="110"/>
      <c r="P754" s="110"/>
    </row>
    <row r="755">
      <c r="A755" s="227"/>
      <c r="B755" s="103"/>
      <c r="C755" s="29"/>
      <c r="D755" s="107"/>
      <c r="E755" s="228"/>
      <c r="F755" s="109"/>
      <c r="G755" s="109"/>
      <c r="H755" s="110"/>
      <c r="I755" s="110"/>
      <c r="J755" s="110"/>
      <c r="K755" s="230"/>
      <c r="L755" s="294"/>
      <c r="M755" s="110"/>
      <c r="N755" s="110"/>
      <c r="O755" s="110"/>
      <c r="P755" s="110"/>
    </row>
    <row r="756">
      <c r="A756" s="227"/>
      <c r="B756" s="103"/>
      <c r="C756" s="29"/>
      <c r="D756" s="107"/>
      <c r="E756" s="228"/>
      <c r="F756" s="109"/>
      <c r="G756" s="109"/>
      <c r="H756" s="110"/>
      <c r="I756" s="110"/>
      <c r="J756" s="110"/>
      <c r="K756" s="230"/>
      <c r="L756" s="294"/>
      <c r="M756" s="110"/>
      <c r="N756" s="110"/>
      <c r="O756" s="110"/>
      <c r="P756" s="110"/>
    </row>
    <row r="757">
      <c r="A757" s="227"/>
      <c r="B757" s="103"/>
      <c r="C757" s="29"/>
      <c r="D757" s="107"/>
      <c r="E757" s="228"/>
      <c r="F757" s="109"/>
      <c r="G757" s="109"/>
      <c r="H757" s="110"/>
      <c r="I757" s="110"/>
      <c r="J757" s="110"/>
      <c r="K757" s="230"/>
      <c r="L757" s="294"/>
      <c r="M757" s="110"/>
      <c r="N757" s="110"/>
      <c r="O757" s="110"/>
      <c r="P757" s="110"/>
    </row>
    <row r="758">
      <c r="A758" s="227"/>
      <c r="B758" s="103"/>
      <c r="C758" s="29"/>
      <c r="D758" s="107"/>
      <c r="E758" s="228"/>
      <c r="F758" s="109"/>
      <c r="G758" s="109"/>
      <c r="H758" s="110"/>
      <c r="I758" s="110"/>
      <c r="J758" s="110"/>
      <c r="K758" s="230"/>
      <c r="L758" s="294"/>
      <c r="M758" s="110"/>
      <c r="N758" s="110"/>
      <c r="O758" s="110"/>
      <c r="P758" s="110"/>
    </row>
    <row r="759">
      <c r="A759" s="227"/>
      <c r="B759" s="103"/>
      <c r="C759" s="29"/>
      <c r="D759" s="107"/>
      <c r="E759" s="228"/>
      <c r="F759" s="109"/>
      <c r="G759" s="109"/>
      <c r="H759" s="110"/>
      <c r="I759" s="110"/>
      <c r="J759" s="110"/>
      <c r="K759" s="230"/>
      <c r="L759" s="294"/>
      <c r="M759" s="110"/>
      <c r="N759" s="110"/>
      <c r="O759" s="110"/>
      <c r="P759" s="110"/>
    </row>
    <row r="760">
      <c r="A760" s="227"/>
      <c r="B760" s="103"/>
      <c r="C760" s="29"/>
      <c r="D760" s="107"/>
      <c r="E760" s="228"/>
      <c r="F760" s="109"/>
      <c r="G760" s="109"/>
      <c r="H760" s="110"/>
      <c r="I760" s="110"/>
      <c r="J760" s="110"/>
      <c r="K760" s="230"/>
      <c r="L760" s="294"/>
      <c r="M760" s="110"/>
      <c r="N760" s="110"/>
      <c r="O760" s="110"/>
      <c r="P760" s="110"/>
    </row>
    <row r="761">
      <c r="A761" s="227"/>
      <c r="B761" s="103"/>
      <c r="C761" s="29"/>
      <c r="D761" s="107"/>
      <c r="E761" s="228"/>
      <c r="F761" s="109"/>
      <c r="G761" s="109"/>
      <c r="H761" s="110"/>
      <c r="I761" s="110"/>
      <c r="J761" s="110"/>
      <c r="K761" s="230"/>
      <c r="L761" s="294"/>
      <c r="M761" s="110"/>
      <c r="N761" s="110"/>
      <c r="O761" s="110"/>
      <c r="P761" s="110"/>
    </row>
    <row r="762">
      <c r="A762" s="227"/>
      <c r="B762" s="103"/>
      <c r="C762" s="29"/>
      <c r="D762" s="107"/>
      <c r="E762" s="228"/>
      <c r="F762" s="109"/>
      <c r="G762" s="109"/>
      <c r="H762" s="110"/>
      <c r="I762" s="110"/>
      <c r="J762" s="110"/>
      <c r="K762" s="230"/>
      <c r="L762" s="294"/>
      <c r="M762" s="110"/>
      <c r="N762" s="110"/>
      <c r="O762" s="110"/>
      <c r="P762" s="110"/>
    </row>
    <row r="763">
      <c r="A763" s="227"/>
      <c r="B763" s="103"/>
      <c r="C763" s="29"/>
      <c r="D763" s="107"/>
      <c r="E763" s="228"/>
      <c r="F763" s="109"/>
      <c r="G763" s="109"/>
      <c r="H763" s="110"/>
      <c r="I763" s="110"/>
      <c r="J763" s="110"/>
      <c r="K763" s="230"/>
      <c r="L763" s="294"/>
      <c r="M763" s="110"/>
      <c r="N763" s="110"/>
      <c r="O763" s="110"/>
      <c r="P763" s="110"/>
    </row>
    <row r="764">
      <c r="A764" s="227"/>
      <c r="B764" s="103"/>
      <c r="C764" s="29"/>
      <c r="D764" s="107"/>
      <c r="E764" s="228"/>
      <c r="F764" s="109"/>
      <c r="G764" s="109"/>
      <c r="H764" s="110"/>
      <c r="I764" s="110"/>
      <c r="J764" s="110"/>
      <c r="K764" s="230"/>
      <c r="L764" s="294"/>
      <c r="M764" s="110"/>
      <c r="N764" s="110"/>
      <c r="O764" s="110"/>
      <c r="P764" s="110"/>
    </row>
    <row r="765">
      <c r="A765" s="227"/>
      <c r="B765" s="103"/>
      <c r="C765" s="29"/>
      <c r="D765" s="107"/>
      <c r="E765" s="228"/>
      <c r="F765" s="109"/>
      <c r="G765" s="109"/>
      <c r="H765" s="110"/>
      <c r="I765" s="110"/>
      <c r="J765" s="110"/>
      <c r="K765" s="230"/>
      <c r="L765" s="294"/>
      <c r="M765" s="110"/>
      <c r="N765" s="110"/>
      <c r="O765" s="110"/>
      <c r="P765" s="110"/>
    </row>
    <row r="766">
      <c r="A766" s="227"/>
      <c r="B766" s="103"/>
      <c r="C766" s="29"/>
      <c r="D766" s="107"/>
      <c r="E766" s="228"/>
      <c r="F766" s="109"/>
      <c r="G766" s="109"/>
      <c r="H766" s="110"/>
      <c r="I766" s="110"/>
      <c r="J766" s="110"/>
      <c r="K766" s="230"/>
      <c r="L766" s="294"/>
      <c r="M766" s="110"/>
      <c r="N766" s="110"/>
      <c r="O766" s="110"/>
      <c r="P766" s="110"/>
    </row>
    <row r="767">
      <c r="A767" s="227"/>
      <c r="B767" s="103"/>
      <c r="C767" s="29"/>
      <c r="D767" s="107"/>
      <c r="E767" s="228"/>
      <c r="F767" s="109"/>
      <c r="G767" s="109"/>
      <c r="H767" s="110"/>
      <c r="I767" s="110"/>
      <c r="J767" s="110"/>
      <c r="K767" s="230"/>
      <c r="L767" s="294"/>
      <c r="M767" s="110"/>
      <c r="N767" s="110"/>
      <c r="O767" s="110"/>
      <c r="P767" s="110"/>
    </row>
    <row r="768">
      <c r="A768" s="227"/>
      <c r="B768" s="103"/>
      <c r="C768" s="29"/>
      <c r="D768" s="107"/>
      <c r="E768" s="228"/>
      <c r="F768" s="109"/>
      <c r="G768" s="109"/>
      <c r="H768" s="110"/>
      <c r="I768" s="110"/>
      <c r="J768" s="110"/>
      <c r="K768" s="230"/>
      <c r="L768" s="294"/>
      <c r="M768" s="110"/>
      <c r="N768" s="110"/>
      <c r="O768" s="110"/>
      <c r="P768" s="110"/>
    </row>
    <row r="769">
      <c r="A769" s="227"/>
      <c r="B769" s="103"/>
      <c r="C769" s="29"/>
      <c r="D769" s="107"/>
      <c r="E769" s="228"/>
      <c r="F769" s="109"/>
      <c r="G769" s="109"/>
      <c r="H769" s="110"/>
      <c r="I769" s="110"/>
      <c r="J769" s="110"/>
      <c r="K769" s="230"/>
      <c r="L769" s="294"/>
      <c r="M769" s="110"/>
      <c r="N769" s="110"/>
      <c r="O769" s="110"/>
      <c r="P769" s="110"/>
    </row>
    <row r="770">
      <c r="A770" s="227"/>
      <c r="B770" s="103"/>
      <c r="C770" s="29"/>
      <c r="D770" s="107"/>
      <c r="E770" s="228"/>
      <c r="F770" s="109"/>
      <c r="G770" s="109"/>
      <c r="H770" s="110"/>
      <c r="I770" s="110"/>
      <c r="J770" s="110"/>
      <c r="K770" s="230"/>
      <c r="L770" s="294"/>
      <c r="M770" s="110"/>
      <c r="N770" s="110"/>
      <c r="O770" s="110"/>
      <c r="P770" s="110"/>
    </row>
    <row r="771">
      <c r="A771" s="227"/>
      <c r="B771" s="103"/>
      <c r="C771" s="29"/>
      <c r="D771" s="107"/>
      <c r="E771" s="228"/>
      <c r="F771" s="109"/>
      <c r="G771" s="109"/>
      <c r="H771" s="110"/>
      <c r="I771" s="110"/>
      <c r="J771" s="110"/>
      <c r="K771" s="230"/>
      <c r="L771" s="294"/>
      <c r="M771" s="110"/>
      <c r="N771" s="110"/>
      <c r="O771" s="110"/>
      <c r="P771" s="110"/>
    </row>
    <row r="772">
      <c r="A772" s="227"/>
      <c r="B772" s="103"/>
      <c r="C772" s="29"/>
      <c r="D772" s="107"/>
      <c r="E772" s="228"/>
      <c r="F772" s="109"/>
      <c r="G772" s="109"/>
      <c r="H772" s="110"/>
      <c r="I772" s="110"/>
      <c r="J772" s="110"/>
      <c r="K772" s="230"/>
      <c r="L772" s="294"/>
      <c r="M772" s="110"/>
      <c r="N772" s="110"/>
      <c r="O772" s="110"/>
      <c r="P772" s="110"/>
    </row>
    <row r="773">
      <c r="A773" s="227"/>
      <c r="B773" s="103"/>
      <c r="C773" s="29"/>
      <c r="D773" s="107"/>
      <c r="E773" s="228"/>
      <c r="F773" s="109"/>
      <c r="G773" s="109"/>
      <c r="H773" s="110"/>
      <c r="I773" s="110"/>
      <c r="J773" s="110"/>
      <c r="K773" s="230"/>
      <c r="L773" s="294"/>
      <c r="M773" s="110"/>
      <c r="N773" s="110"/>
      <c r="O773" s="110"/>
      <c r="P773" s="110"/>
    </row>
    <row r="774">
      <c r="A774" s="227"/>
      <c r="B774" s="103"/>
      <c r="C774" s="29"/>
      <c r="D774" s="107"/>
      <c r="E774" s="228"/>
      <c r="F774" s="109"/>
      <c r="G774" s="109"/>
      <c r="H774" s="110"/>
      <c r="I774" s="110"/>
      <c r="J774" s="110"/>
      <c r="K774" s="230"/>
      <c r="L774" s="294"/>
      <c r="M774" s="110"/>
      <c r="N774" s="110"/>
      <c r="O774" s="110"/>
      <c r="P774" s="110"/>
    </row>
    <row r="775">
      <c r="A775" s="227"/>
      <c r="B775" s="103"/>
      <c r="C775" s="29"/>
      <c r="D775" s="107"/>
      <c r="E775" s="228"/>
      <c r="F775" s="109"/>
      <c r="G775" s="109"/>
      <c r="H775" s="110"/>
      <c r="I775" s="110"/>
      <c r="J775" s="110"/>
      <c r="K775" s="230"/>
      <c r="L775" s="294"/>
      <c r="M775" s="110"/>
      <c r="N775" s="110"/>
      <c r="O775" s="110"/>
      <c r="P775" s="110"/>
    </row>
    <row r="776">
      <c r="A776" s="227"/>
      <c r="B776" s="103"/>
      <c r="C776" s="29"/>
      <c r="D776" s="107"/>
      <c r="E776" s="228"/>
      <c r="F776" s="109"/>
      <c r="G776" s="109"/>
      <c r="H776" s="110"/>
      <c r="I776" s="110"/>
      <c r="J776" s="110"/>
      <c r="K776" s="230"/>
      <c r="L776" s="294"/>
      <c r="M776" s="110"/>
      <c r="N776" s="110"/>
      <c r="O776" s="110"/>
      <c r="P776" s="110"/>
    </row>
    <row r="777">
      <c r="A777" s="227"/>
      <c r="B777" s="103"/>
      <c r="C777" s="29"/>
      <c r="D777" s="107"/>
      <c r="E777" s="228"/>
      <c r="F777" s="109"/>
      <c r="G777" s="109"/>
      <c r="H777" s="110"/>
      <c r="I777" s="110"/>
      <c r="J777" s="110"/>
      <c r="K777" s="230"/>
      <c r="L777" s="294"/>
      <c r="M777" s="110"/>
      <c r="N777" s="110"/>
      <c r="O777" s="110"/>
      <c r="P777" s="110"/>
    </row>
    <row r="778">
      <c r="A778" s="227"/>
      <c r="B778" s="103"/>
      <c r="C778" s="29"/>
      <c r="D778" s="107"/>
      <c r="E778" s="228"/>
      <c r="F778" s="109"/>
      <c r="G778" s="109"/>
      <c r="H778" s="110"/>
      <c r="I778" s="110"/>
      <c r="J778" s="110"/>
      <c r="K778" s="230"/>
      <c r="L778" s="294"/>
      <c r="M778" s="110"/>
      <c r="N778" s="110"/>
      <c r="O778" s="110"/>
      <c r="P778" s="110"/>
    </row>
    <row r="779">
      <c r="A779" s="227"/>
      <c r="B779" s="103"/>
      <c r="C779" s="29"/>
      <c r="D779" s="107"/>
      <c r="E779" s="228"/>
      <c r="F779" s="109"/>
      <c r="G779" s="109"/>
      <c r="H779" s="110"/>
      <c r="I779" s="110"/>
      <c r="J779" s="110"/>
      <c r="K779" s="230"/>
      <c r="L779" s="294"/>
      <c r="M779" s="110"/>
      <c r="N779" s="110"/>
      <c r="O779" s="110"/>
      <c r="P779" s="110"/>
    </row>
    <row r="780">
      <c r="A780" s="227"/>
      <c r="B780" s="103"/>
      <c r="C780" s="29"/>
      <c r="D780" s="107"/>
      <c r="E780" s="228"/>
      <c r="F780" s="109"/>
      <c r="G780" s="109"/>
      <c r="H780" s="110"/>
      <c r="I780" s="110"/>
      <c r="J780" s="110"/>
      <c r="K780" s="230"/>
      <c r="L780" s="294"/>
      <c r="M780" s="110"/>
      <c r="N780" s="110"/>
      <c r="O780" s="110"/>
      <c r="P780" s="110"/>
    </row>
    <row r="781">
      <c r="A781" s="227"/>
      <c r="B781" s="103"/>
      <c r="C781" s="29"/>
      <c r="D781" s="107"/>
      <c r="E781" s="228"/>
      <c r="F781" s="109"/>
      <c r="G781" s="109"/>
      <c r="H781" s="110"/>
      <c r="I781" s="110"/>
      <c r="J781" s="110"/>
      <c r="K781" s="230"/>
      <c r="L781" s="294"/>
      <c r="M781" s="110"/>
      <c r="N781" s="110"/>
      <c r="O781" s="110"/>
      <c r="P781" s="110"/>
    </row>
    <row r="782">
      <c r="A782" s="227"/>
      <c r="B782" s="103"/>
      <c r="C782" s="29"/>
      <c r="D782" s="107"/>
      <c r="E782" s="228"/>
      <c r="F782" s="109"/>
      <c r="G782" s="109"/>
      <c r="H782" s="110"/>
      <c r="I782" s="110"/>
      <c r="J782" s="110"/>
      <c r="K782" s="230"/>
      <c r="L782" s="294"/>
      <c r="M782" s="110"/>
      <c r="N782" s="110"/>
      <c r="O782" s="110"/>
      <c r="P782" s="110"/>
    </row>
    <row r="783">
      <c r="A783" s="227"/>
      <c r="B783" s="103"/>
      <c r="C783" s="29"/>
      <c r="D783" s="107"/>
      <c r="E783" s="228"/>
      <c r="F783" s="109"/>
      <c r="G783" s="109"/>
      <c r="H783" s="110"/>
      <c r="I783" s="110"/>
      <c r="J783" s="110"/>
      <c r="K783" s="230"/>
      <c r="L783" s="294"/>
      <c r="M783" s="110"/>
      <c r="N783" s="110"/>
      <c r="O783" s="110"/>
      <c r="P783" s="110"/>
    </row>
    <row r="784">
      <c r="A784" s="227"/>
      <c r="B784" s="103"/>
      <c r="C784" s="29"/>
      <c r="D784" s="107"/>
      <c r="E784" s="228"/>
      <c r="F784" s="109"/>
      <c r="G784" s="109"/>
      <c r="H784" s="110"/>
      <c r="I784" s="110"/>
      <c r="J784" s="110"/>
      <c r="K784" s="230"/>
      <c r="L784" s="294"/>
      <c r="M784" s="110"/>
      <c r="N784" s="110"/>
      <c r="O784" s="110"/>
      <c r="P784" s="110"/>
    </row>
    <row r="785">
      <c r="A785" s="227"/>
      <c r="B785" s="103"/>
      <c r="C785" s="29"/>
      <c r="D785" s="107"/>
      <c r="E785" s="228"/>
      <c r="F785" s="109"/>
      <c r="G785" s="109"/>
      <c r="H785" s="110"/>
      <c r="I785" s="110"/>
      <c r="J785" s="110"/>
      <c r="K785" s="230"/>
      <c r="L785" s="294"/>
      <c r="M785" s="110"/>
      <c r="N785" s="110"/>
      <c r="O785" s="110"/>
      <c r="P785" s="110"/>
    </row>
    <row r="786">
      <c r="A786" s="227"/>
      <c r="B786" s="103"/>
      <c r="C786" s="29"/>
      <c r="D786" s="107"/>
      <c r="E786" s="228"/>
      <c r="F786" s="109"/>
      <c r="G786" s="109"/>
      <c r="H786" s="110"/>
      <c r="I786" s="110"/>
      <c r="J786" s="110"/>
      <c r="K786" s="230"/>
      <c r="L786" s="294"/>
      <c r="M786" s="110"/>
      <c r="N786" s="110"/>
      <c r="O786" s="110"/>
      <c r="P786" s="110"/>
    </row>
    <row r="787">
      <c r="A787" s="227"/>
      <c r="B787" s="103"/>
      <c r="C787" s="29"/>
      <c r="D787" s="107"/>
      <c r="E787" s="228"/>
      <c r="F787" s="109"/>
      <c r="G787" s="109"/>
      <c r="H787" s="110"/>
      <c r="I787" s="110"/>
      <c r="J787" s="110"/>
      <c r="K787" s="230"/>
      <c r="L787" s="294"/>
      <c r="M787" s="110"/>
      <c r="N787" s="110"/>
      <c r="O787" s="110"/>
      <c r="P787" s="110"/>
    </row>
    <row r="788">
      <c r="A788" s="227"/>
      <c r="B788" s="103"/>
      <c r="C788" s="29"/>
      <c r="D788" s="107"/>
      <c r="E788" s="228"/>
      <c r="F788" s="109"/>
      <c r="G788" s="109"/>
      <c r="H788" s="110"/>
      <c r="I788" s="110"/>
      <c r="J788" s="110"/>
      <c r="K788" s="230"/>
      <c r="L788" s="294"/>
      <c r="M788" s="110"/>
      <c r="N788" s="110"/>
      <c r="O788" s="110"/>
      <c r="P788" s="110"/>
    </row>
    <row r="789">
      <c r="A789" s="227"/>
      <c r="B789" s="103"/>
      <c r="C789" s="29"/>
      <c r="D789" s="107"/>
      <c r="E789" s="228"/>
      <c r="F789" s="109"/>
      <c r="G789" s="109"/>
      <c r="H789" s="110"/>
      <c r="I789" s="110"/>
      <c r="J789" s="110"/>
      <c r="K789" s="230"/>
      <c r="L789" s="294"/>
      <c r="M789" s="110"/>
      <c r="N789" s="110"/>
      <c r="O789" s="110"/>
      <c r="P789" s="110"/>
    </row>
    <row r="790">
      <c r="A790" s="227"/>
      <c r="B790" s="103"/>
      <c r="C790" s="29"/>
      <c r="D790" s="107"/>
      <c r="E790" s="228"/>
      <c r="F790" s="109"/>
      <c r="G790" s="109"/>
      <c r="H790" s="110"/>
      <c r="I790" s="110"/>
      <c r="J790" s="110"/>
      <c r="K790" s="230"/>
      <c r="L790" s="294"/>
      <c r="M790" s="110"/>
      <c r="N790" s="110"/>
      <c r="O790" s="110"/>
      <c r="P790" s="110"/>
    </row>
    <row r="791">
      <c r="A791" s="227"/>
      <c r="B791" s="103"/>
      <c r="C791" s="29"/>
      <c r="D791" s="107"/>
      <c r="E791" s="228"/>
      <c r="F791" s="109"/>
      <c r="G791" s="109"/>
      <c r="H791" s="110"/>
      <c r="I791" s="110"/>
      <c r="J791" s="110"/>
      <c r="K791" s="230"/>
      <c r="L791" s="294"/>
      <c r="M791" s="110"/>
      <c r="N791" s="110"/>
      <c r="O791" s="110"/>
      <c r="P791" s="110"/>
    </row>
    <row r="792">
      <c r="A792" s="227"/>
      <c r="B792" s="103"/>
      <c r="C792" s="29"/>
      <c r="D792" s="107"/>
      <c r="E792" s="228"/>
      <c r="F792" s="109"/>
      <c r="G792" s="109"/>
      <c r="H792" s="110"/>
      <c r="I792" s="110"/>
      <c r="J792" s="110"/>
      <c r="K792" s="230"/>
      <c r="L792" s="294"/>
      <c r="M792" s="110"/>
      <c r="N792" s="110"/>
      <c r="O792" s="110"/>
      <c r="P792" s="110"/>
    </row>
    <row r="793">
      <c r="A793" s="227"/>
      <c r="B793" s="103"/>
      <c r="C793" s="29"/>
      <c r="D793" s="107"/>
      <c r="E793" s="228"/>
      <c r="F793" s="109"/>
      <c r="G793" s="109"/>
      <c r="H793" s="110"/>
      <c r="I793" s="110"/>
      <c r="J793" s="110"/>
      <c r="K793" s="230"/>
      <c r="L793" s="294"/>
      <c r="M793" s="110"/>
      <c r="N793" s="110"/>
      <c r="O793" s="110"/>
      <c r="P793" s="110"/>
    </row>
    <row r="794">
      <c r="A794" s="227"/>
      <c r="B794" s="103"/>
      <c r="C794" s="29"/>
      <c r="D794" s="107"/>
      <c r="E794" s="228"/>
      <c r="F794" s="109"/>
      <c r="G794" s="109"/>
      <c r="H794" s="110"/>
      <c r="I794" s="110"/>
      <c r="J794" s="110"/>
      <c r="K794" s="230"/>
      <c r="L794" s="294"/>
      <c r="M794" s="110"/>
      <c r="N794" s="110"/>
      <c r="O794" s="110"/>
      <c r="P794" s="110"/>
    </row>
    <row r="795">
      <c r="A795" s="227"/>
      <c r="B795" s="103"/>
      <c r="C795" s="29"/>
      <c r="D795" s="107"/>
      <c r="E795" s="228"/>
      <c r="F795" s="109"/>
      <c r="G795" s="109"/>
      <c r="H795" s="110"/>
      <c r="I795" s="110"/>
      <c r="J795" s="110"/>
      <c r="K795" s="230"/>
      <c r="L795" s="294"/>
      <c r="M795" s="110"/>
      <c r="N795" s="110"/>
      <c r="O795" s="110"/>
      <c r="P795" s="110"/>
    </row>
    <row r="796">
      <c r="A796" s="227"/>
      <c r="B796" s="103"/>
      <c r="C796" s="29"/>
      <c r="D796" s="107"/>
      <c r="E796" s="228"/>
      <c r="F796" s="109"/>
      <c r="G796" s="109"/>
      <c r="H796" s="110"/>
      <c r="I796" s="110"/>
      <c r="J796" s="110"/>
      <c r="K796" s="230"/>
      <c r="L796" s="294"/>
      <c r="M796" s="110"/>
      <c r="N796" s="110"/>
      <c r="O796" s="110"/>
      <c r="P796" s="110"/>
    </row>
    <row r="797">
      <c r="A797" s="227"/>
      <c r="B797" s="103"/>
      <c r="C797" s="29"/>
      <c r="D797" s="107"/>
      <c r="E797" s="228"/>
      <c r="F797" s="109"/>
      <c r="G797" s="109"/>
      <c r="H797" s="110"/>
      <c r="I797" s="110"/>
      <c r="J797" s="110"/>
      <c r="K797" s="230"/>
      <c r="L797" s="294"/>
      <c r="M797" s="110"/>
      <c r="N797" s="110"/>
      <c r="O797" s="110"/>
      <c r="P797" s="110"/>
    </row>
    <row r="798">
      <c r="A798" s="227"/>
      <c r="B798" s="103"/>
      <c r="C798" s="29"/>
      <c r="D798" s="107"/>
      <c r="E798" s="228"/>
      <c r="F798" s="109"/>
      <c r="G798" s="109"/>
      <c r="H798" s="110"/>
      <c r="I798" s="110"/>
      <c r="J798" s="110"/>
      <c r="K798" s="230"/>
      <c r="L798" s="294"/>
      <c r="M798" s="110"/>
      <c r="N798" s="110"/>
      <c r="O798" s="110"/>
      <c r="P798" s="110"/>
    </row>
    <row r="799">
      <c r="A799" s="227"/>
      <c r="B799" s="103"/>
      <c r="C799" s="29"/>
      <c r="D799" s="107"/>
      <c r="E799" s="228"/>
      <c r="F799" s="109"/>
      <c r="G799" s="109"/>
      <c r="H799" s="110"/>
      <c r="I799" s="110"/>
      <c r="J799" s="110"/>
      <c r="K799" s="230"/>
      <c r="L799" s="294"/>
      <c r="M799" s="110"/>
      <c r="N799" s="110"/>
      <c r="O799" s="110"/>
      <c r="P799" s="110"/>
    </row>
    <row r="800">
      <c r="A800" s="227"/>
      <c r="B800" s="103"/>
      <c r="C800" s="29"/>
      <c r="D800" s="107"/>
      <c r="E800" s="228"/>
      <c r="F800" s="109"/>
      <c r="G800" s="109"/>
      <c r="H800" s="110"/>
      <c r="I800" s="110"/>
      <c r="J800" s="110"/>
      <c r="K800" s="230"/>
      <c r="L800" s="294"/>
      <c r="M800" s="110"/>
      <c r="N800" s="110"/>
      <c r="O800" s="110"/>
      <c r="P800" s="110"/>
    </row>
    <row r="801">
      <c r="A801" s="227"/>
      <c r="B801" s="103"/>
      <c r="C801" s="29"/>
      <c r="D801" s="107"/>
      <c r="E801" s="228"/>
      <c r="F801" s="109"/>
      <c r="G801" s="109"/>
      <c r="H801" s="110"/>
      <c r="I801" s="110"/>
      <c r="J801" s="110"/>
      <c r="K801" s="230"/>
      <c r="L801" s="294"/>
      <c r="M801" s="110"/>
      <c r="N801" s="110"/>
      <c r="O801" s="110"/>
      <c r="P801" s="110"/>
    </row>
    <row r="802">
      <c r="A802" s="227"/>
      <c r="B802" s="103"/>
      <c r="C802" s="29"/>
      <c r="D802" s="107"/>
      <c r="E802" s="228"/>
      <c r="F802" s="109"/>
      <c r="G802" s="109"/>
      <c r="H802" s="110"/>
      <c r="I802" s="110"/>
      <c r="J802" s="110"/>
      <c r="K802" s="230"/>
      <c r="L802" s="294"/>
      <c r="M802" s="110"/>
      <c r="N802" s="110"/>
      <c r="O802" s="110"/>
      <c r="P802" s="110"/>
    </row>
    <row r="803">
      <c r="A803" s="227"/>
      <c r="B803" s="103"/>
      <c r="C803" s="29"/>
      <c r="D803" s="107"/>
      <c r="E803" s="228"/>
      <c r="F803" s="109"/>
      <c r="G803" s="109"/>
      <c r="H803" s="110"/>
      <c r="I803" s="110"/>
      <c r="J803" s="110"/>
      <c r="K803" s="230"/>
      <c r="L803" s="294"/>
      <c r="M803" s="110"/>
      <c r="N803" s="110"/>
      <c r="O803" s="110"/>
      <c r="P803" s="110"/>
    </row>
    <row r="804">
      <c r="A804" s="227"/>
      <c r="B804" s="103"/>
      <c r="C804" s="29"/>
      <c r="D804" s="107"/>
      <c r="E804" s="228"/>
      <c r="F804" s="109"/>
      <c r="G804" s="109"/>
      <c r="H804" s="110"/>
      <c r="I804" s="110"/>
      <c r="J804" s="110"/>
      <c r="K804" s="230"/>
      <c r="L804" s="294"/>
      <c r="M804" s="110"/>
      <c r="N804" s="110"/>
      <c r="O804" s="110"/>
      <c r="P804" s="110"/>
    </row>
    <row r="805">
      <c r="A805" s="227"/>
      <c r="B805" s="103"/>
      <c r="C805" s="29"/>
      <c r="D805" s="107"/>
      <c r="E805" s="228"/>
      <c r="F805" s="109"/>
      <c r="G805" s="109"/>
      <c r="H805" s="110"/>
      <c r="I805" s="110"/>
      <c r="J805" s="110"/>
      <c r="K805" s="230"/>
      <c r="L805" s="294"/>
      <c r="M805" s="110"/>
      <c r="N805" s="110"/>
      <c r="O805" s="110"/>
      <c r="P805" s="110"/>
    </row>
    <row r="806">
      <c r="A806" s="227"/>
      <c r="B806" s="103"/>
      <c r="C806" s="29"/>
      <c r="D806" s="107"/>
      <c r="E806" s="228"/>
      <c r="F806" s="109"/>
      <c r="G806" s="109"/>
      <c r="H806" s="110"/>
      <c r="I806" s="110"/>
      <c r="J806" s="110"/>
      <c r="K806" s="230"/>
      <c r="L806" s="294"/>
      <c r="M806" s="110"/>
      <c r="N806" s="110"/>
      <c r="O806" s="110"/>
      <c r="P806" s="110"/>
    </row>
    <row r="807">
      <c r="A807" s="227"/>
      <c r="B807" s="103"/>
      <c r="C807" s="29"/>
      <c r="D807" s="107"/>
      <c r="E807" s="228"/>
      <c r="F807" s="109"/>
      <c r="G807" s="109"/>
      <c r="H807" s="110"/>
      <c r="I807" s="110"/>
      <c r="J807" s="110"/>
      <c r="K807" s="230"/>
      <c r="L807" s="294"/>
      <c r="M807" s="110"/>
      <c r="N807" s="110"/>
      <c r="O807" s="110"/>
      <c r="P807" s="110"/>
    </row>
    <row r="808">
      <c r="A808" s="227"/>
      <c r="B808" s="103"/>
      <c r="C808" s="29"/>
      <c r="D808" s="107"/>
      <c r="E808" s="228"/>
      <c r="F808" s="109"/>
      <c r="G808" s="109"/>
      <c r="H808" s="110"/>
      <c r="I808" s="110"/>
      <c r="J808" s="110"/>
      <c r="K808" s="230"/>
      <c r="L808" s="294"/>
      <c r="M808" s="110"/>
      <c r="N808" s="110"/>
      <c r="O808" s="110"/>
      <c r="P808" s="110"/>
    </row>
    <row r="809">
      <c r="A809" s="227"/>
      <c r="B809" s="103"/>
      <c r="C809" s="29"/>
      <c r="D809" s="107"/>
      <c r="E809" s="228"/>
      <c r="F809" s="109"/>
      <c r="G809" s="109"/>
      <c r="H809" s="110"/>
      <c r="I809" s="110"/>
      <c r="J809" s="110"/>
      <c r="K809" s="230"/>
      <c r="L809" s="294"/>
      <c r="M809" s="110"/>
      <c r="N809" s="110"/>
      <c r="O809" s="110"/>
      <c r="P809" s="110"/>
    </row>
    <row r="810">
      <c r="A810" s="227"/>
      <c r="B810" s="103"/>
      <c r="C810" s="29"/>
      <c r="D810" s="107"/>
      <c r="E810" s="228"/>
      <c r="F810" s="109"/>
      <c r="G810" s="109"/>
      <c r="H810" s="110"/>
      <c r="I810" s="110"/>
      <c r="J810" s="110"/>
      <c r="K810" s="230"/>
      <c r="L810" s="294"/>
      <c r="M810" s="110"/>
      <c r="N810" s="110"/>
      <c r="O810" s="110"/>
      <c r="P810" s="110"/>
    </row>
    <row r="811">
      <c r="A811" s="227"/>
      <c r="B811" s="103"/>
      <c r="C811" s="29"/>
      <c r="D811" s="107"/>
      <c r="E811" s="228"/>
      <c r="F811" s="109"/>
      <c r="G811" s="109"/>
      <c r="H811" s="110"/>
      <c r="I811" s="110"/>
      <c r="J811" s="110"/>
      <c r="K811" s="230"/>
      <c r="L811" s="294"/>
      <c r="M811" s="110"/>
      <c r="N811" s="110"/>
      <c r="O811" s="110"/>
      <c r="P811" s="110"/>
    </row>
    <row r="812">
      <c r="A812" s="227"/>
      <c r="B812" s="103"/>
      <c r="C812" s="29"/>
      <c r="D812" s="107"/>
      <c r="E812" s="228"/>
      <c r="F812" s="109"/>
      <c r="G812" s="109"/>
      <c r="H812" s="110"/>
      <c r="I812" s="110"/>
      <c r="J812" s="110"/>
      <c r="K812" s="230"/>
      <c r="L812" s="294"/>
      <c r="M812" s="110"/>
      <c r="N812" s="110"/>
      <c r="O812" s="110"/>
      <c r="P812" s="110"/>
    </row>
    <row r="813">
      <c r="A813" s="227"/>
      <c r="B813" s="103"/>
      <c r="C813" s="29"/>
      <c r="D813" s="107"/>
      <c r="E813" s="228"/>
      <c r="F813" s="109"/>
      <c r="G813" s="109"/>
      <c r="H813" s="110"/>
      <c r="I813" s="110"/>
      <c r="J813" s="110"/>
      <c r="K813" s="230"/>
      <c r="L813" s="294"/>
      <c r="M813" s="110"/>
      <c r="N813" s="110"/>
      <c r="O813" s="110"/>
      <c r="P813" s="110"/>
    </row>
    <row r="814">
      <c r="A814" s="227"/>
      <c r="B814" s="103"/>
      <c r="C814" s="29"/>
      <c r="D814" s="107"/>
      <c r="E814" s="228"/>
      <c r="F814" s="109"/>
      <c r="G814" s="109"/>
      <c r="H814" s="110"/>
      <c r="I814" s="110"/>
      <c r="J814" s="110"/>
      <c r="K814" s="230"/>
      <c r="L814" s="294"/>
      <c r="M814" s="110"/>
      <c r="N814" s="110"/>
      <c r="O814" s="110"/>
      <c r="P814" s="110"/>
    </row>
    <row r="815">
      <c r="A815" s="227"/>
      <c r="B815" s="103"/>
      <c r="C815" s="29"/>
      <c r="D815" s="107"/>
      <c r="E815" s="228"/>
      <c r="F815" s="109"/>
      <c r="G815" s="109"/>
      <c r="H815" s="110"/>
      <c r="I815" s="110"/>
      <c r="J815" s="110"/>
      <c r="K815" s="230"/>
      <c r="L815" s="294"/>
      <c r="M815" s="110"/>
      <c r="N815" s="110"/>
      <c r="O815" s="110"/>
      <c r="P815" s="110"/>
    </row>
    <row r="816">
      <c r="A816" s="227"/>
      <c r="B816" s="103"/>
      <c r="C816" s="29"/>
      <c r="D816" s="107"/>
      <c r="E816" s="228"/>
      <c r="F816" s="109"/>
      <c r="G816" s="109"/>
      <c r="H816" s="110"/>
      <c r="I816" s="110"/>
      <c r="J816" s="110"/>
      <c r="K816" s="230"/>
      <c r="L816" s="294"/>
      <c r="M816" s="110"/>
      <c r="N816" s="110"/>
      <c r="O816" s="110"/>
      <c r="P816" s="110"/>
    </row>
    <row r="817">
      <c r="A817" s="227"/>
      <c r="B817" s="103"/>
      <c r="C817" s="29"/>
      <c r="D817" s="107"/>
      <c r="E817" s="228"/>
      <c r="F817" s="109"/>
      <c r="G817" s="109"/>
      <c r="H817" s="110"/>
      <c r="I817" s="110"/>
      <c r="J817" s="110"/>
      <c r="K817" s="230"/>
      <c r="L817" s="294"/>
      <c r="M817" s="110"/>
      <c r="N817" s="110"/>
      <c r="O817" s="110"/>
      <c r="P817" s="110"/>
    </row>
    <row r="818">
      <c r="A818" s="227"/>
      <c r="B818" s="103"/>
      <c r="C818" s="29"/>
      <c r="D818" s="107"/>
      <c r="E818" s="228"/>
      <c r="F818" s="109"/>
      <c r="G818" s="109"/>
      <c r="H818" s="110"/>
      <c r="I818" s="110"/>
      <c r="J818" s="110"/>
      <c r="K818" s="230"/>
      <c r="L818" s="294"/>
      <c r="M818" s="110"/>
      <c r="N818" s="110"/>
      <c r="O818" s="110"/>
      <c r="P818" s="110"/>
    </row>
    <row r="819">
      <c r="A819" s="227"/>
      <c r="B819" s="103"/>
      <c r="C819" s="29"/>
      <c r="D819" s="107"/>
      <c r="E819" s="228"/>
      <c r="F819" s="109"/>
      <c r="G819" s="109"/>
      <c r="H819" s="110"/>
      <c r="I819" s="110"/>
      <c r="J819" s="110"/>
      <c r="K819" s="230"/>
      <c r="L819" s="294"/>
      <c r="M819" s="110"/>
      <c r="N819" s="110"/>
      <c r="O819" s="110"/>
      <c r="P819" s="110"/>
    </row>
    <row r="820">
      <c r="A820" s="227"/>
      <c r="B820" s="103"/>
      <c r="C820" s="29"/>
      <c r="D820" s="107"/>
      <c r="E820" s="228"/>
      <c r="F820" s="109"/>
      <c r="G820" s="109"/>
      <c r="H820" s="110"/>
      <c r="I820" s="110"/>
      <c r="J820" s="110"/>
      <c r="K820" s="230"/>
      <c r="L820" s="294"/>
      <c r="M820" s="110"/>
      <c r="N820" s="110"/>
      <c r="O820" s="110"/>
      <c r="P820" s="110"/>
    </row>
    <row r="821">
      <c r="A821" s="227"/>
      <c r="B821" s="103"/>
      <c r="C821" s="29"/>
      <c r="D821" s="107"/>
      <c r="E821" s="228"/>
      <c r="F821" s="109"/>
      <c r="G821" s="109"/>
      <c r="H821" s="110"/>
      <c r="I821" s="110"/>
      <c r="J821" s="110"/>
      <c r="K821" s="230"/>
      <c r="L821" s="294"/>
      <c r="M821" s="110"/>
      <c r="N821" s="110"/>
      <c r="O821" s="110"/>
      <c r="P821" s="110"/>
    </row>
    <row r="822">
      <c r="A822" s="227"/>
      <c r="B822" s="103"/>
      <c r="C822" s="29"/>
      <c r="D822" s="107"/>
      <c r="E822" s="228"/>
      <c r="F822" s="109"/>
      <c r="G822" s="109"/>
      <c r="H822" s="110"/>
      <c r="I822" s="110"/>
      <c r="J822" s="110"/>
      <c r="K822" s="230"/>
      <c r="L822" s="294"/>
      <c r="M822" s="110"/>
      <c r="N822" s="110"/>
      <c r="O822" s="110"/>
      <c r="P822" s="110"/>
    </row>
    <row r="823">
      <c r="A823" s="227"/>
      <c r="B823" s="103"/>
      <c r="C823" s="29"/>
      <c r="D823" s="107"/>
      <c r="E823" s="228"/>
      <c r="F823" s="109"/>
      <c r="G823" s="109"/>
      <c r="H823" s="110"/>
      <c r="I823" s="110"/>
      <c r="J823" s="110"/>
      <c r="K823" s="230"/>
      <c r="L823" s="294"/>
      <c r="M823" s="110"/>
      <c r="N823" s="110"/>
      <c r="O823" s="110"/>
      <c r="P823" s="110"/>
    </row>
    <row r="824">
      <c r="A824" s="227"/>
      <c r="B824" s="103"/>
      <c r="C824" s="29"/>
      <c r="D824" s="107"/>
      <c r="E824" s="228"/>
      <c r="F824" s="109"/>
      <c r="G824" s="109"/>
      <c r="H824" s="110"/>
      <c r="I824" s="110"/>
      <c r="J824" s="110"/>
      <c r="K824" s="230"/>
      <c r="L824" s="294"/>
      <c r="M824" s="110"/>
      <c r="N824" s="110"/>
      <c r="O824" s="110"/>
      <c r="P824" s="110"/>
    </row>
    <row r="825">
      <c r="A825" s="227"/>
      <c r="B825" s="103"/>
      <c r="C825" s="29"/>
      <c r="D825" s="107"/>
      <c r="E825" s="228"/>
      <c r="F825" s="109"/>
      <c r="G825" s="109"/>
      <c r="H825" s="110"/>
      <c r="I825" s="110"/>
      <c r="J825" s="110"/>
      <c r="K825" s="230"/>
      <c r="L825" s="294"/>
      <c r="M825" s="110"/>
      <c r="N825" s="110"/>
      <c r="O825" s="110"/>
      <c r="P825" s="110"/>
    </row>
    <row r="826">
      <c r="A826" s="227"/>
      <c r="B826" s="103"/>
      <c r="C826" s="29"/>
      <c r="D826" s="107"/>
      <c r="E826" s="228"/>
      <c r="F826" s="109"/>
      <c r="G826" s="109"/>
      <c r="H826" s="110"/>
      <c r="I826" s="110"/>
      <c r="J826" s="110"/>
      <c r="K826" s="230"/>
      <c r="L826" s="294"/>
      <c r="M826" s="110"/>
      <c r="N826" s="110"/>
      <c r="O826" s="110"/>
      <c r="P826" s="110"/>
    </row>
    <row r="827">
      <c r="A827" s="227"/>
      <c r="B827" s="103"/>
      <c r="C827" s="29"/>
      <c r="D827" s="107"/>
      <c r="E827" s="228"/>
      <c r="F827" s="109"/>
      <c r="G827" s="109"/>
      <c r="H827" s="110"/>
      <c r="I827" s="110"/>
      <c r="J827" s="110"/>
      <c r="K827" s="230"/>
      <c r="L827" s="294"/>
      <c r="M827" s="110"/>
      <c r="N827" s="110"/>
      <c r="O827" s="110"/>
      <c r="P827" s="110"/>
    </row>
    <row r="828">
      <c r="A828" s="227"/>
      <c r="B828" s="103"/>
      <c r="C828" s="29"/>
      <c r="D828" s="107"/>
      <c r="E828" s="228"/>
      <c r="F828" s="109"/>
      <c r="G828" s="109"/>
      <c r="H828" s="110"/>
      <c r="I828" s="110"/>
      <c r="J828" s="110"/>
      <c r="K828" s="230"/>
      <c r="L828" s="294"/>
      <c r="M828" s="110"/>
      <c r="N828" s="110"/>
      <c r="O828" s="110"/>
      <c r="P828" s="110"/>
    </row>
    <row r="829">
      <c r="A829" s="227"/>
      <c r="B829" s="103"/>
      <c r="C829" s="29"/>
      <c r="D829" s="107"/>
      <c r="E829" s="228"/>
      <c r="F829" s="109"/>
      <c r="G829" s="109"/>
      <c r="H829" s="110"/>
      <c r="I829" s="110"/>
      <c r="J829" s="110"/>
      <c r="K829" s="230"/>
      <c r="L829" s="294"/>
      <c r="M829" s="110"/>
      <c r="N829" s="110"/>
      <c r="O829" s="110"/>
      <c r="P829" s="110"/>
    </row>
    <row r="830">
      <c r="A830" s="227"/>
      <c r="B830" s="103"/>
      <c r="C830" s="29"/>
      <c r="D830" s="107"/>
      <c r="E830" s="228"/>
      <c r="F830" s="109"/>
      <c r="G830" s="109"/>
      <c r="H830" s="110"/>
      <c r="I830" s="110"/>
      <c r="J830" s="110"/>
      <c r="K830" s="230"/>
      <c r="L830" s="294"/>
      <c r="M830" s="110"/>
      <c r="N830" s="110"/>
      <c r="O830" s="110"/>
      <c r="P830" s="110"/>
    </row>
    <row r="831">
      <c r="A831" s="227"/>
      <c r="B831" s="103"/>
      <c r="C831" s="29"/>
      <c r="D831" s="107"/>
      <c r="E831" s="228"/>
      <c r="F831" s="109"/>
      <c r="G831" s="109"/>
      <c r="H831" s="110"/>
      <c r="I831" s="110"/>
      <c r="J831" s="110"/>
      <c r="K831" s="230"/>
      <c r="L831" s="294"/>
      <c r="M831" s="110"/>
      <c r="N831" s="110"/>
      <c r="O831" s="110"/>
      <c r="P831" s="110"/>
    </row>
    <row r="832">
      <c r="A832" s="227"/>
      <c r="B832" s="103"/>
      <c r="C832" s="29"/>
      <c r="D832" s="107"/>
      <c r="E832" s="228"/>
      <c r="F832" s="109"/>
      <c r="G832" s="109"/>
      <c r="H832" s="110"/>
      <c r="I832" s="110"/>
      <c r="J832" s="110"/>
      <c r="K832" s="230"/>
      <c r="L832" s="294"/>
      <c r="M832" s="110"/>
      <c r="N832" s="110"/>
      <c r="O832" s="110"/>
      <c r="P832" s="110"/>
    </row>
    <row r="833">
      <c r="A833" s="227"/>
      <c r="B833" s="103"/>
      <c r="C833" s="29"/>
      <c r="D833" s="107"/>
      <c r="E833" s="228"/>
      <c r="F833" s="109"/>
      <c r="G833" s="109"/>
      <c r="H833" s="110"/>
      <c r="I833" s="110"/>
      <c r="J833" s="110"/>
      <c r="K833" s="230"/>
      <c r="L833" s="294"/>
      <c r="M833" s="110"/>
      <c r="N833" s="110"/>
      <c r="O833" s="110"/>
      <c r="P833" s="110"/>
    </row>
    <row r="834">
      <c r="A834" s="227"/>
      <c r="B834" s="103"/>
      <c r="C834" s="29"/>
      <c r="D834" s="107"/>
      <c r="E834" s="228"/>
      <c r="F834" s="109"/>
      <c r="G834" s="109"/>
      <c r="H834" s="110"/>
      <c r="I834" s="110"/>
      <c r="J834" s="110"/>
      <c r="K834" s="230"/>
      <c r="L834" s="294"/>
      <c r="M834" s="110"/>
      <c r="N834" s="110"/>
      <c r="O834" s="110"/>
      <c r="P834" s="110"/>
    </row>
    <row r="835">
      <c r="A835" s="227"/>
      <c r="B835" s="103"/>
      <c r="C835" s="29"/>
      <c r="D835" s="107"/>
      <c r="E835" s="228"/>
      <c r="F835" s="109"/>
      <c r="G835" s="109"/>
      <c r="H835" s="110"/>
      <c r="I835" s="110"/>
      <c r="J835" s="110"/>
      <c r="K835" s="230"/>
      <c r="L835" s="294"/>
      <c r="M835" s="110"/>
      <c r="N835" s="110"/>
      <c r="O835" s="110"/>
      <c r="P835" s="110"/>
    </row>
    <row r="836">
      <c r="A836" s="227"/>
      <c r="B836" s="103"/>
      <c r="C836" s="29"/>
      <c r="D836" s="107"/>
      <c r="E836" s="228"/>
      <c r="F836" s="109"/>
      <c r="G836" s="109"/>
      <c r="H836" s="110"/>
      <c r="I836" s="110"/>
      <c r="J836" s="110"/>
      <c r="K836" s="230"/>
      <c r="L836" s="294"/>
      <c r="M836" s="110"/>
      <c r="N836" s="110"/>
      <c r="O836" s="110"/>
      <c r="P836" s="110"/>
    </row>
    <row r="837">
      <c r="A837" s="227"/>
      <c r="B837" s="103"/>
      <c r="C837" s="29"/>
      <c r="D837" s="107"/>
      <c r="E837" s="228"/>
      <c r="F837" s="109"/>
      <c r="G837" s="109"/>
      <c r="H837" s="110"/>
      <c r="I837" s="110"/>
      <c r="J837" s="110"/>
      <c r="K837" s="230"/>
      <c r="L837" s="294"/>
      <c r="M837" s="110"/>
      <c r="N837" s="110"/>
      <c r="O837" s="110"/>
      <c r="P837" s="110"/>
    </row>
    <row r="838">
      <c r="A838" s="227"/>
      <c r="B838" s="103"/>
      <c r="C838" s="29"/>
      <c r="D838" s="107"/>
      <c r="E838" s="228"/>
      <c r="F838" s="109"/>
      <c r="G838" s="109"/>
      <c r="H838" s="110"/>
      <c r="I838" s="110"/>
      <c r="J838" s="110"/>
      <c r="K838" s="230"/>
      <c r="L838" s="294"/>
      <c r="M838" s="110"/>
      <c r="N838" s="110"/>
      <c r="O838" s="110"/>
      <c r="P838" s="110"/>
    </row>
    <row r="839">
      <c r="A839" s="227"/>
      <c r="B839" s="103"/>
      <c r="C839" s="29"/>
      <c r="D839" s="107"/>
      <c r="E839" s="228"/>
      <c r="F839" s="109"/>
      <c r="G839" s="109"/>
      <c r="H839" s="110"/>
      <c r="I839" s="110"/>
      <c r="J839" s="110"/>
      <c r="K839" s="230"/>
      <c r="L839" s="294"/>
      <c r="M839" s="110"/>
      <c r="N839" s="110"/>
      <c r="O839" s="110"/>
      <c r="P839" s="110"/>
    </row>
    <row r="840">
      <c r="A840" s="227"/>
      <c r="B840" s="103"/>
      <c r="C840" s="29"/>
      <c r="D840" s="107"/>
      <c r="E840" s="228"/>
      <c r="F840" s="109"/>
      <c r="G840" s="109"/>
      <c r="H840" s="110"/>
      <c r="I840" s="110"/>
      <c r="J840" s="110"/>
      <c r="K840" s="230"/>
      <c r="L840" s="294"/>
      <c r="M840" s="110"/>
      <c r="N840" s="110"/>
      <c r="O840" s="110"/>
      <c r="P840" s="110"/>
    </row>
    <row r="841">
      <c r="A841" s="227"/>
      <c r="B841" s="103"/>
      <c r="C841" s="29"/>
      <c r="D841" s="107"/>
      <c r="E841" s="228"/>
      <c r="F841" s="109"/>
      <c r="G841" s="109"/>
      <c r="H841" s="110"/>
      <c r="I841" s="110"/>
      <c r="J841" s="110"/>
      <c r="K841" s="230"/>
      <c r="L841" s="294"/>
      <c r="M841" s="110"/>
      <c r="N841" s="110"/>
      <c r="O841" s="110"/>
      <c r="P841" s="110"/>
    </row>
    <row r="842">
      <c r="A842" s="227"/>
      <c r="B842" s="103"/>
      <c r="C842" s="29"/>
      <c r="D842" s="107"/>
      <c r="E842" s="228"/>
      <c r="F842" s="109"/>
      <c r="G842" s="109"/>
      <c r="H842" s="110"/>
      <c r="I842" s="110"/>
      <c r="J842" s="110"/>
      <c r="K842" s="230"/>
      <c r="L842" s="294"/>
      <c r="M842" s="110"/>
      <c r="N842" s="110"/>
      <c r="O842" s="110"/>
      <c r="P842" s="110"/>
    </row>
    <row r="843">
      <c r="A843" s="227"/>
      <c r="B843" s="103"/>
      <c r="C843" s="29"/>
      <c r="D843" s="107"/>
      <c r="E843" s="228"/>
      <c r="F843" s="109"/>
      <c r="G843" s="109"/>
      <c r="H843" s="110"/>
      <c r="I843" s="110"/>
      <c r="J843" s="110"/>
      <c r="K843" s="230"/>
      <c r="L843" s="294"/>
      <c r="M843" s="110"/>
      <c r="N843" s="110"/>
      <c r="O843" s="110"/>
      <c r="P843" s="110"/>
    </row>
    <row r="844">
      <c r="A844" s="227"/>
      <c r="B844" s="103"/>
      <c r="C844" s="29"/>
      <c r="D844" s="107"/>
      <c r="E844" s="228"/>
      <c r="F844" s="109"/>
      <c r="G844" s="109"/>
      <c r="H844" s="110"/>
      <c r="I844" s="110"/>
      <c r="J844" s="110"/>
      <c r="K844" s="230"/>
      <c r="L844" s="294"/>
      <c r="M844" s="110"/>
      <c r="N844" s="110"/>
      <c r="O844" s="110"/>
      <c r="P844" s="110"/>
    </row>
    <row r="845">
      <c r="A845" s="227"/>
      <c r="B845" s="103"/>
      <c r="C845" s="29"/>
      <c r="D845" s="107"/>
      <c r="E845" s="228"/>
      <c r="F845" s="109"/>
      <c r="G845" s="109"/>
      <c r="H845" s="110"/>
      <c r="I845" s="110"/>
      <c r="J845" s="110"/>
      <c r="K845" s="230"/>
      <c r="L845" s="294"/>
      <c r="M845" s="110"/>
      <c r="N845" s="110"/>
      <c r="O845" s="110"/>
      <c r="P845" s="110"/>
    </row>
    <row r="846">
      <c r="A846" s="227"/>
      <c r="B846" s="103"/>
      <c r="C846" s="29"/>
      <c r="D846" s="107"/>
      <c r="E846" s="228"/>
      <c r="F846" s="109"/>
      <c r="G846" s="109"/>
      <c r="H846" s="110"/>
      <c r="I846" s="110"/>
      <c r="J846" s="110"/>
      <c r="K846" s="230"/>
      <c r="L846" s="294"/>
      <c r="M846" s="110"/>
      <c r="N846" s="110"/>
      <c r="O846" s="110"/>
      <c r="P846" s="110"/>
    </row>
    <row r="847">
      <c r="A847" s="227"/>
      <c r="B847" s="103"/>
      <c r="C847" s="29"/>
      <c r="D847" s="107"/>
      <c r="E847" s="228"/>
      <c r="F847" s="109"/>
      <c r="G847" s="109"/>
      <c r="H847" s="110"/>
      <c r="I847" s="110"/>
      <c r="J847" s="110"/>
      <c r="K847" s="230"/>
      <c r="L847" s="294"/>
      <c r="M847" s="110"/>
      <c r="N847" s="110"/>
      <c r="O847" s="110"/>
      <c r="P847" s="110"/>
    </row>
    <row r="848">
      <c r="A848" s="227"/>
      <c r="B848" s="103"/>
      <c r="C848" s="29"/>
      <c r="D848" s="107"/>
      <c r="E848" s="228"/>
      <c r="F848" s="109"/>
      <c r="G848" s="109"/>
      <c r="H848" s="110"/>
      <c r="I848" s="110"/>
      <c r="J848" s="110"/>
      <c r="K848" s="230"/>
      <c r="L848" s="294"/>
      <c r="M848" s="110"/>
      <c r="N848" s="110"/>
      <c r="O848" s="110"/>
      <c r="P848" s="110"/>
    </row>
    <row r="849">
      <c r="A849" s="227"/>
      <c r="B849" s="103"/>
      <c r="C849" s="29"/>
      <c r="D849" s="107"/>
      <c r="E849" s="228"/>
      <c r="F849" s="109"/>
      <c r="G849" s="109"/>
      <c r="H849" s="110"/>
      <c r="I849" s="110"/>
      <c r="J849" s="110"/>
      <c r="K849" s="230"/>
      <c r="L849" s="294"/>
      <c r="M849" s="110"/>
      <c r="N849" s="110"/>
      <c r="O849" s="110"/>
      <c r="P849" s="110"/>
    </row>
    <row r="850">
      <c r="A850" s="227"/>
      <c r="B850" s="103"/>
      <c r="C850" s="29"/>
      <c r="D850" s="107"/>
      <c r="E850" s="228"/>
      <c r="F850" s="109"/>
      <c r="G850" s="109"/>
      <c r="H850" s="110"/>
      <c r="I850" s="110"/>
      <c r="J850" s="110"/>
      <c r="K850" s="230"/>
      <c r="L850" s="294"/>
      <c r="M850" s="110"/>
      <c r="N850" s="110"/>
      <c r="O850" s="110"/>
      <c r="P850" s="110"/>
    </row>
    <row r="851">
      <c r="A851" s="227"/>
      <c r="B851" s="103"/>
      <c r="C851" s="29"/>
      <c r="D851" s="107"/>
      <c r="E851" s="228"/>
      <c r="F851" s="109"/>
      <c r="G851" s="109"/>
      <c r="H851" s="110"/>
      <c r="I851" s="110"/>
      <c r="J851" s="110"/>
      <c r="K851" s="230"/>
      <c r="L851" s="294"/>
      <c r="M851" s="110"/>
      <c r="N851" s="110"/>
      <c r="O851" s="110"/>
      <c r="P851" s="110"/>
    </row>
    <row r="852">
      <c r="A852" s="227"/>
      <c r="B852" s="103"/>
      <c r="C852" s="29"/>
      <c r="D852" s="107"/>
      <c r="E852" s="228"/>
      <c r="F852" s="109"/>
      <c r="G852" s="109"/>
      <c r="H852" s="110"/>
      <c r="I852" s="110"/>
      <c r="J852" s="110"/>
      <c r="K852" s="230"/>
      <c r="L852" s="294"/>
      <c r="M852" s="110"/>
      <c r="N852" s="110"/>
      <c r="O852" s="110"/>
      <c r="P852" s="110"/>
    </row>
    <row r="853">
      <c r="A853" s="227"/>
      <c r="B853" s="103"/>
      <c r="C853" s="29"/>
      <c r="D853" s="107"/>
      <c r="E853" s="228"/>
      <c r="F853" s="109"/>
      <c r="G853" s="109"/>
      <c r="H853" s="110"/>
      <c r="I853" s="110"/>
      <c r="J853" s="110"/>
      <c r="K853" s="230"/>
      <c r="L853" s="294"/>
      <c r="M853" s="110"/>
      <c r="N853" s="110"/>
      <c r="O853" s="110"/>
      <c r="P853" s="110"/>
    </row>
    <row r="854">
      <c r="A854" s="227"/>
      <c r="B854" s="103"/>
      <c r="C854" s="29"/>
      <c r="D854" s="107"/>
      <c r="E854" s="228"/>
      <c r="F854" s="109"/>
      <c r="G854" s="109"/>
      <c r="H854" s="110"/>
      <c r="I854" s="110"/>
      <c r="J854" s="110"/>
      <c r="K854" s="230"/>
      <c r="L854" s="294"/>
      <c r="M854" s="110"/>
      <c r="N854" s="110"/>
      <c r="O854" s="110"/>
      <c r="P854" s="110"/>
    </row>
    <row r="855">
      <c r="A855" s="227"/>
      <c r="B855" s="103"/>
      <c r="C855" s="29"/>
      <c r="D855" s="107"/>
      <c r="E855" s="228"/>
      <c r="F855" s="109"/>
      <c r="G855" s="109"/>
      <c r="H855" s="110"/>
      <c r="I855" s="110"/>
      <c r="J855" s="110"/>
      <c r="K855" s="230"/>
      <c r="L855" s="294"/>
      <c r="M855" s="110"/>
      <c r="N855" s="110"/>
      <c r="O855" s="110"/>
      <c r="P855" s="110"/>
    </row>
    <row r="856">
      <c r="A856" s="227"/>
      <c r="B856" s="103"/>
      <c r="C856" s="29"/>
      <c r="D856" s="107"/>
      <c r="E856" s="228"/>
      <c r="F856" s="109"/>
      <c r="G856" s="109"/>
      <c r="H856" s="110"/>
      <c r="I856" s="110"/>
      <c r="J856" s="110"/>
      <c r="K856" s="230"/>
      <c r="L856" s="294"/>
      <c r="M856" s="110"/>
      <c r="N856" s="110"/>
      <c r="O856" s="110"/>
      <c r="P856" s="110"/>
    </row>
    <row r="857">
      <c r="A857" s="227"/>
      <c r="B857" s="103"/>
      <c r="C857" s="29"/>
      <c r="D857" s="107"/>
      <c r="E857" s="228"/>
      <c r="F857" s="109"/>
      <c r="G857" s="109"/>
      <c r="H857" s="110"/>
      <c r="I857" s="110"/>
      <c r="J857" s="110"/>
      <c r="K857" s="230"/>
      <c r="L857" s="294"/>
      <c r="M857" s="110"/>
      <c r="N857" s="110"/>
      <c r="O857" s="110"/>
      <c r="P857" s="110"/>
    </row>
    <row r="858">
      <c r="A858" s="227"/>
      <c r="B858" s="103"/>
      <c r="C858" s="29"/>
      <c r="D858" s="107"/>
      <c r="E858" s="228"/>
      <c r="F858" s="109"/>
      <c r="G858" s="109"/>
      <c r="H858" s="110"/>
      <c r="I858" s="110"/>
      <c r="J858" s="110"/>
      <c r="K858" s="230"/>
      <c r="L858" s="294"/>
      <c r="M858" s="110"/>
      <c r="N858" s="110"/>
      <c r="O858" s="110"/>
      <c r="P858" s="110"/>
    </row>
    <row r="859">
      <c r="A859" s="227"/>
      <c r="B859" s="103"/>
      <c r="C859" s="29"/>
      <c r="D859" s="107"/>
      <c r="E859" s="228"/>
      <c r="F859" s="109"/>
      <c r="G859" s="109"/>
      <c r="H859" s="110"/>
      <c r="I859" s="110"/>
      <c r="J859" s="110"/>
      <c r="K859" s="230"/>
      <c r="L859" s="294"/>
      <c r="M859" s="110"/>
      <c r="N859" s="110"/>
      <c r="O859" s="110"/>
      <c r="P859" s="110"/>
    </row>
    <row r="860">
      <c r="A860" s="227"/>
      <c r="B860" s="103"/>
      <c r="C860" s="29"/>
      <c r="D860" s="107"/>
      <c r="E860" s="228"/>
      <c r="F860" s="109"/>
      <c r="G860" s="109"/>
      <c r="H860" s="110"/>
      <c r="I860" s="110"/>
      <c r="J860" s="110"/>
      <c r="K860" s="230"/>
      <c r="L860" s="294"/>
      <c r="M860" s="110"/>
      <c r="N860" s="110"/>
      <c r="O860" s="110"/>
      <c r="P860" s="110"/>
    </row>
    <row r="861">
      <c r="A861" s="227"/>
      <c r="B861" s="103"/>
      <c r="C861" s="29"/>
      <c r="D861" s="107"/>
      <c r="E861" s="228"/>
      <c r="F861" s="109"/>
      <c r="G861" s="109"/>
      <c r="H861" s="110"/>
      <c r="I861" s="110"/>
      <c r="J861" s="110"/>
      <c r="K861" s="230"/>
      <c r="L861" s="294"/>
      <c r="M861" s="110"/>
      <c r="N861" s="110"/>
      <c r="O861" s="110"/>
      <c r="P861" s="110"/>
    </row>
    <row r="862">
      <c r="A862" s="227"/>
      <c r="B862" s="103"/>
      <c r="C862" s="29"/>
      <c r="D862" s="107"/>
      <c r="E862" s="228"/>
      <c r="F862" s="109"/>
      <c r="G862" s="109"/>
      <c r="H862" s="110"/>
      <c r="I862" s="110"/>
      <c r="J862" s="110"/>
      <c r="K862" s="230"/>
      <c r="L862" s="294"/>
      <c r="M862" s="110"/>
      <c r="N862" s="110"/>
      <c r="O862" s="110"/>
      <c r="P862" s="110"/>
    </row>
    <row r="863">
      <c r="A863" s="227"/>
      <c r="B863" s="103"/>
      <c r="C863" s="29"/>
      <c r="D863" s="107"/>
      <c r="E863" s="228"/>
      <c r="F863" s="109"/>
      <c r="G863" s="109"/>
      <c r="H863" s="110"/>
      <c r="I863" s="110"/>
      <c r="J863" s="110"/>
      <c r="K863" s="230"/>
      <c r="L863" s="294"/>
      <c r="M863" s="110"/>
      <c r="N863" s="110"/>
      <c r="O863" s="110"/>
      <c r="P863" s="110"/>
    </row>
    <row r="864">
      <c r="A864" s="227"/>
      <c r="B864" s="103"/>
      <c r="C864" s="29"/>
      <c r="D864" s="107"/>
      <c r="E864" s="228"/>
      <c r="F864" s="109"/>
      <c r="G864" s="109"/>
      <c r="H864" s="110"/>
      <c r="I864" s="110"/>
      <c r="J864" s="110"/>
      <c r="K864" s="230"/>
      <c r="L864" s="294"/>
      <c r="M864" s="110"/>
      <c r="N864" s="110"/>
      <c r="O864" s="110"/>
      <c r="P864" s="110"/>
    </row>
    <row r="865">
      <c r="A865" s="227"/>
      <c r="B865" s="103"/>
      <c r="C865" s="29"/>
      <c r="D865" s="107"/>
      <c r="E865" s="228"/>
      <c r="F865" s="109"/>
      <c r="G865" s="109"/>
      <c r="H865" s="110"/>
      <c r="I865" s="110"/>
      <c r="J865" s="110"/>
      <c r="K865" s="230"/>
      <c r="L865" s="294"/>
      <c r="M865" s="110"/>
      <c r="N865" s="110"/>
      <c r="O865" s="110"/>
      <c r="P865" s="110"/>
    </row>
    <row r="866">
      <c r="A866" s="227"/>
      <c r="B866" s="103"/>
      <c r="C866" s="29"/>
      <c r="D866" s="107"/>
      <c r="E866" s="228"/>
      <c r="F866" s="109"/>
      <c r="G866" s="109"/>
      <c r="H866" s="110"/>
      <c r="I866" s="110"/>
      <c r="J866" s="110"/>
      <c r="K866" s="230"/>
      <c r="L866" s="294"/>
      <c r="M866" s="110"/>
      <c r="N866" s="110"/>
      <c r="O866" s="110"/>
      <c r="P866" s="110"/>
    </row>
    <row r="867">
      <c r="A867" s="227"/>
      <c r="B867" s="103"/>
      <c r="C867" s="29"/>
      <c r="D867" s="107"/>
      <c r="E867" s="228"/>
      <c r="F867" s="109"/>
      <c r="G867" s="109"/>
      <c r="H867" s="110"/>
      <c r="I867" s="110"/>
      <c r="J867" s="110"/>
      <c r="K867" s="230"/>
      <c r="L867" s="294"/>
      <c r="M867" s="110"/>
      <c r="N867" s="110"/>
      <c r="O867" s="110"/>
      <c r="P867" s="110"/>
    </row>
    <row r="868">
      <c r="A868" s="227"/>
      <c r="B868" s="103"/>
      <c r="C868" s="29"/>
      <c r="D868" s="107"/>
      <c r="E868" s="228"/>
      <c r="F868" s="109"/>
      <c r="G868" s="109"/>
      <c r="H868" s="110"/>
      <c r="I868" s="110"/>
      <c r="J868" s="110"/>
      <c r="K868" s="230"/>
      <c r="L868" s="294"/>
      <c r="M868" s="110"/>
      <c r="N868" s="110"/>
      <c r="O868" s="110"/>
      <c r="P868" s="110"/>
    </row>
    <row r="869">
      <c r="A869" s="227"/>
      <c r="B869" s="103"/>
      <c r="C869" s="29"/>
      <c r="D869" s="107"/>
      <c r="E869" s="228"/>
      <c r="F869" s="109"/>
      <c r="G869" s="109"/>
      <c r="H869" s="110"/>
      <c r="I869" s="110"/>
      <c r="J869" s="110"/>
      <c r="K869" s="230"/>
      <c r="L869" s="294"/>
      <c r="M869" s="110"/>
      <c r="N869" s="110"/>
      <c r="O869" s="110"/>
      <c r="P869" s="110"/>
    </row>
    <row r="870">
      <c r="A870" s="227"/>
      <c r="B870" s="103"/>
      <c r="C870" s="29"/>
      <c r="D870" s="107"/>
      <c r="E870" s="228"/>
      <c r="F870" s="109"/>
      <c r="G870" s="109"/>
      <c r="H870" s="110"/>
      <c r="I870" s="110"/>
      <c r="J870" s="110"/>
      <c r="K870" s="230"/>
      <c r="L870" s="294"/>
      <c r="M870" s="110"/>
      <c r="N870" s="110"/>
      <c r="O870" s="110"/>
      <c r="P870" s="110"/>
    </row>
    <row r="871">
      <c r="A871" s="227"/>
      <c r="B871" s="103"/>
      <c r="C871" s="29"/>
      <c r="D871" s="107"/>
      <c r="E871" s="228"/>
      <c r="F871" s="109"/>
      <c r="G871" s="109"/>
      <c r="H871" s="110"/>
      <c r="I871" s="110"/>
      <c r="J871" s="110"/>
      <c r="K871" s="230"/>
      <c r="L871" s="294"/>
      <c r="M871" s="110"/>
      <c r="N871" s="110"/>
      <c r="O871" s="110"/>
      <c r="P871" s="110"/>
    </row>
    <row r="872">
      <c r="A872" s="227"/>
      <c r="B872" s="103"/>
      <c r="C872" s="29"/>
      <c r="D872" s="107"/>
      <c r="E872" s="228"/>
      <c r="F872" s="109"/>
      <c r="G872" s="109"/>
      <c r="H872" s="110"/>
      <c r="I872" s="110"/>
      <c r="J872" s="110"/>
      <c r="K872" s="230"/>
      <c r="L872" s="294"/>
      <c r="M872" s="110"/>
      <c r="N872" s="110"/>
      <c r="O872" s="110"/>
      <c r="P872" s="110"/>
    </row>
    <row r="873">
      <c r="A873" s="227"/>
      <c r="B873" s="103"/>
      <c r="C873" s="29"/>
      <c r="D873" s="107"/>
      <c r="E873" s="228"/>
      <c r="F873" s="109"/>
      <c r="G873" s="109"/>
      <c r="H873" s="110"/>
      <c r="I873" s="110"/>
      <c r="J873" s="110"/>
      <c r="K873" s="230"/>
      <c r="L873" s="294"/>
      <c r="M873" s="110"/>
      <c r="N873" s="110"/>
      <c r="O873" s="110"/>
      <c r="P873" s="110"/>
    </row>
    <row r="874">
      <c r="A874" s="227"/>
      <c r="B874" s="103"/>
      <c r="C874" s="29"/>
      <c r="D874" s="107"/>
      <c r="E874" s="228"/>
      <c r="F874" s="109"/>
      <c r="G874" s="109"/>
      <c r="H874" s="110"/>
      <c r="I874" s="110"/>
      <c r="J874" s="110"/>
      <c r="K874" s="230"/>
      <c r="L874" s="294"/>
      <c r="M874" s="110"/>
      <c r="N874" s="110"/>
      <c r="O874" s="110"/>
      <c r="P874" s="110"/>
    </row>
    <row r="875">
      <c r="A875" s="227"/>
      <c r="B875" s="103"/>
      <c r="C875" s="29"/>
      <c r="D875" s="107"/>
      <c r="E875" s="228"/>
      <c r="F875" s="109"/>
      <c r="G875" s="109"/>
      <c r="H875" s="110"/>
      <c r="I875" s="110"/>
      <c r="J875" s="110"/>
      <c r="K875" s="230"/>
      <c r="L875" s="294"/>
      <c r="M875" s="110"/>
      <c r="N875" s="110"/>
      <c r="O875" s="110"/>
      <c r="P875" s="110"/>
    </row>
    <row r="876">
      <c r="A876" s="227"/>
      <c r="B876" s="103"/>
      <c r="C876" s="29"/>
      <c r="D876" s="107"/>
      <c r="E876" s="228"/>
      <c r="F876" s="109"/>
      <c r="G876" s="109"/>
      <c r="H876" s="110"/>
      <c r="I876" s="110"/>
      <c r="J876" s="110"/>
      <c r="K876" s="230"/>
      <c r="L876" s="294"/>
      <c r="M876" s="110"/>
      <c r="N876" s="110"/>
      <c r="O876" s="110"/>
      <c r="P876" s="110"/>
    </row>
    <row r="877">
      <c r="A877" s="227"/>
      <c r="B877" s="103"/>
      <c r="C877" s="29"/>
      <c r="D877" s="107"/>
      <c r="E877" s="228"/>
      <c r="F877" s="109"/>
      <c r="G877" s="109"/>
      <c r="H877" s="110"/>
      <c r="I877" s="110"/>
      <c r="J877" s="110"/>
      <c r="K877" s="230"/>
      <c r="L877" s="294"/>
      <c r="M877" s="110"/>
      <c r="N877" s="110"/>
      <c r="O877" s="110"/>
      <c r="P877" s="110"/>
    </row>
    <row r="878">
      <c r="A878" s="227"/>
      <c r="B878" s="103"/>
      <c r="C878" s="29"/>
      <c r="D878" s="107"/>
      <c r="E878" s="228"/>
      <c r="F878" s="109"/>
      <c r="G878" s="109"/>
      <c r="H878" s="110"/>
      <c r="I878" s="110"/>
      <c r="J878" s="110"/>
      <c r="K878" s="230"/>
      <c r="L878" s="294"/>
      <c r="M878" s="110"/>
      <c r="N878" s="110"/>
      <c r="O878" s="110"/>
      <c r="P878" s="110"/>
    </row>
    <row r="879">
      <c r="A879" s="227"/>
      <c r="B879" s="103"/>
      <c r="C879" s="29"/>
      <c r="D879" s="107"/>
      <c r="E879" s="228"/>
      <c r="F879" s="109"/>
      <c r="G879" s="109"/>
      <c r="H879" s="110"/>
      <c r="I879" s="110"/>
      <c r="J879" s="110"/>
      <c r="K879" s="230"/>
      <c r="L879" s="294"/>
      <c r="M879" s="110"/>
      <c r="N879" s="110"/>
      <c r="O879" s="110"/>
      <c r="P879" s="110"/>
    </row>
    <row r="880">
      <c r="A880" s="227"/>
      <c r="B880" s="103"/>
      <c r="C880" s="29"/>
      <c r="D880" s="107"/>
      <c r="E880" s="228"/>
      <c r="F880" s="109"/>
      <c r="G880" s="109"/>
      <c r="H880" s="110"/>
      <c r="I880" s="110"/>
      <c r="J880" s="110"/>
      <c r="K880" s="230"/>
      <c r="L880" s="294"/>
      <c r="M880" s="110"/>
      <c r="N880" s="110"/>
      <c r="O880" s="110"/>
      <c r="P880" s="110"/>
    </row>
    <row r="881">
      <c r="A881" s="227"/>
      <c r="B881" s="103"/>
      <c r="C881" s="29"/>
      <c r="D881" s="107"/>
      <c r="E881" s="228"/>
      <c r="F881" s="109"/>
      <c r="G881" s="109"/>
      <c r="H881" s="110"/>
      <c r="I881" s="110"/>
      <c r="J881" s="110"/>
      <c r="K881" s="230"/>
      <c r="L881" s="294"/>
      <c r="M881" s="110"/>
      <c r="N881" s="110"/>
      <c r="O881" s="110"/>
      <c r="P881" s="110"/>
    </row>
    <row r="882">
      <c r="A882" s="227"/>
      <c r="B882" s="103"/>
      <c r="C882" s="29"/>
      <c r="D882" s="107"/>
      <c r="E882" s="228"/>
      <c r="F882" s="109"/>
      <c r="G882" s="109"/>
      <c r="H882" s="110"/>
      <c r="I882" s="110"/>
      <c r="J882" s="110"/>
      <c r="K882" s="230"/>
      <c r="L882" s="294"/>
      <c r="M882" s="110"/>
      <c r="N882" s="110"/>
      <c r="O882" s="110"/>
      <c r="P882" s="110"/>
    </row>
    <row r="883">
      <c r="A883" s="227"/>
      <c r="B883" s="103"/>
      <c r="C883" s="29"/>
      <c r="D883" s="107"/>
      <c r="E883" s="228"/>
      <c r="F883" s="109"/>
      <c r="G883" s="109"/>
      <c r="H883" s="110"/>
      <c r="I883" s="110"/>
      <c r="J883" s="110"/>
      <c r="K883" s="230"/>
      <c r="L883" s="294"/>
      <c r="M883" s="110"/>
      <c r="N883" s="110"/>
      <c r="O883" s="110"/>
      <c r="P883" s="110"/>
    </row>
    <row r="884">
      <c r="A884" s="227"/>
      <c r="B884" s="103"/>
      <c r="C884" s="29"/>
      <c r="D884" s="107"/>
      <c r="E884" s="228"/>
      <c r="F884" s="109"/>
      <c r="G884" s="109"/>
      <c r="H884" s="110"/>
      <c r="I884" s="110"/>
      <c r="J884" s="110"/>
      <c r="K884" s="230"/>
      <c r="L884" s="294"/>
      <c r="M884" s="110"/>
      <c r="N884" s="110"/>
      <c r="O884" s="110"/>
      <c r="P884" s="110"/>
    </row>
    <row r="885">
      <c r="A885" s="227"/>
      <c r="B885" s="103"/>
      <c r="C885" s="29"/>
      <c r="D885" s="107"/>
      <c r="E885" s="228"/>
      <c r="F885" s="109"/>
      <c r="G885" s="109"/>
      <c r="H885" s="110"/>
      <c r="I885" s="110"/>
      <c r="J885" s="110"/>
      <c r="K885" s="230"/>
      <c r="L885" s="294"/>
      <c r="M885" s="110"/>
      <c r="N885" s="110"/>
      <c r="O885" s="110"/>
      <c r="P885" s="110"/>
    </row>
    <row r="886">
      <c r="A886" s="227"/>
      <c r="B886" s="103"/>
      <c r="C886" s="29"/>
      <c r="D886" s="107"/>
      <c r="E886" s="228"/>
      <c r="F886" s="109"/>
      <c r="G886" s="109"/>
      <c r="H886" s="110"/>
      <c r="I886" s="110"/>
      <c r="J886" s="110"/>
      <c r="K886" s="230"/>
      <c r="L886" s="294"/>
      <c r="M886" s="110"/>
      <c r="N886" s="110"/>
      <c r="O886" s="110"/>
      <c r="P886" s="110"/>
    </row>
    <row r="887">
      <c r="A887" s="227"/>
      <c r="B887" s="103"/>
      <c r="C887" s="29"/>
      <c r="D887" s="107"/>
      <c r="E887" s="228"/>
      <c r="F887" s="109"/>
      <c r="G887" s="109"/>
      <c r="H887" s="110"/>
      <c r="I887" s="110"/>
      <c r="J887" s="110"/>
      <c r="K887" s="230"/>
      <c r="L887" s="294"/>
      <c r="M887" s="110"/>
      <c r="N887" s="110"/>
      <c r="O887" s="110"/>
      <c r="P887" s="110"/>
    </row>
    <row r="888">
      <c r="A888" s="227"/>
      <c r="B888" s="103"/>
      <c r="C888" s="29"/>
      <c r="D888" s="107"/>
      <c r="E888" s="228"/>
      <c r="F888" s="109"/>
      <c r="G888" s="109"/>
      <c r="H888" s="110"/>
      <c r="I888" s="110"/>
      <c r="J888" s="110"/>
      <c r="K888" s="230"/>
      <c r="L888" s="294"/>
      <c r="M888" s="110"/>
      <c r="N888" s="110"/>
      <c r="O888" s="110"/>
      <c r="P888" s="110"/>
    </row>
    <row r="889">
      <c r="A889" s="227"/>
      <c r="B889" s="103"/>
      <c r="C889" s="29"/>
      <c r="D889" s="107"/>
      <c r="E889" s="228"/>
      <c r="F889" s="109"/>
      <c r="G889" s="109"/>
      <c r="H889" s="110"/>
      <c r="I889" s="110"/>
      <c r="J889" s="110"/>
      <c r="K889" s="230"/>
      <c r="L889" s="294"/>
      <c r="M889" s="110"/>
      <c r="N889" s="110"/>
      <c r="O889" s="110"/>
      <c r="P889" s="110"/>
    </row>
    <row r="890">
      <c r="A890" s="227"/>
      <c r="B890" s="103"/>
      <c r="C890" s="29"/>
      <c r="D890" s="107"/>
      <c r="E890" s="228"/>
      <c r="F890" s="109"/>
      <c r="G890" s="109"/>
      <c r="H890" s="110"/>
      <c r="I890" s="110"/>
      <c r="J890" s="110"/>
      <c r="K890" s="230"/>
      <c r="L890" s="294"/>
      <c r="M890" s="110"/>
      <c r="N890" s="110"/>
      <c r="O890" s="110"/>
      <c r="P890" s="110"/>
    </row>
    <row r="891">
      <c r="A891" s="227"/>
      <c r="B891" s="103"/>
      <c r="C891" s="29"/>
      <c r="D891" s="107"/>
      <c r="E891" s="228"/>
      <c r="F891" s="109"/>
      <c r="G891" s="109"/>
      <c r="H891" s="110"/>
      <c r="I891" s="110"/>
      <c r="J891" s="110"/>
      <c r="K891" s="230"/>
      <c r="L891" s="294"/>
      <c r="M891" s="110"/>
      <c r="N891" s="110"/>
      <c r="O891" s="110"/>
      <c r="P891" s="110"/>
    </row>
    <row r="892">
      <c r="A892" s="227"/>
      <c r="B892" s="103"/>
      <c r="C892" s="29"/>
      <c r="D892" s="107"/>
      <c r="E892" s="228"/>
      <c r="F892" s="109"/>
      <c r="G892" s="109"/>
      <c r="H892" s="110"/>
      <c r="I892" s="110"/>
      <c r="J892" s="110"/>
      <c r="K892" s="230"/>
      <c r="L892" s="294"/>
      <c r="M892" s="110"/>
      <c r="N892" s="110"/>
      <c r="O892" s="110"/>
      <c r="P892" s="110"/>
    </row>
    <row r="893">
      <c r="A893" s="227"/>
      <c r="B893" s="103"/>
      <c r="C893" s="29"/>
      <c r="D893" s="107"/>
      <c r="E893" s="228"/>
      <c r="F893" s="109"/>
      <c r="G893" s="109"/>
      <c r="H893" s="110"/>
      <c r="I893" s="110"/>
      <c r="J893" s="110"/>
      <c r="K893" s="230"/>
      <c r="L893" s="294"/>
      <c r="M893" s="110"/>
      <c r="N893" s="110"/>
      <c r="O893" s="110"/>
      <c r="P893" s="110"/>
    </row>
    <row r="894">
      <c r="A894" s="227"/>
      <c r="B894" s="103"/>
      <c r="C894" s="29"/>
      <c r="D894" s="107"/>
      <c r="E894" s="228"/>
      <c r="F894" s="109"/>
      <c r="G894" s="109"/>
      <c r="H894" s="110"/>
      <c r="I894" s="110"/>
      <c r="J894" s="110"/>
      <c r="K894" s="230"/>
      <c r="L894" s="294"/>
      <c r="M894" s="110"/>
      <c r="N894" s="110"/>
      <c r="O894" s="110"/>
      <c r="P894" s="110"/>
    </row>
    <row r="895">
      <c r="A895" s="227"/>
      <c r="B895" s="103"/>
      <c r="C895" s="29"/>
      <c r="D895" s="107"/>
      <c r="E895" s="228"/>
      <c r="F895" s="109"/>
      <c r="G895" s="109"/>
      <c r="H895" s="110"/>
      <c r="I895" s="110"/>
      <c r="J895" s="110"/>
      <c r="K895" s="230"/>
      <c r="L895" s="294"/>
      <c r="M895" s="110"/>
      <c r="N895" s="110"/>
      <c r="O895" s="110"/>
      <c r="P895" s="110"/>
    </row>
    <row r="896">
      <c r="A896" s="227"/>
      <c r="B896" s="103"/>
      <c r="C896" s="29"/>
      <c r="D896" s="107"/>
      <c r="E896" s="228"/>
      <c r="F896" s="109"/>
      <c r="G896" s="109"/>
      <c r="H896" s="110"/>
      <c r="I896" s="110"/>
      <c r="J896" s="110"/>
      <c r="K896" s="230"/>
      <c r="L896" s="294"/>
      <c r="M896" s="110"/>
      <c r="N896" s="110"/>
      <c r="O896" s="110"/>
      <c r="P896" s="110"/>
    </row>
    <row r="897">
      <c r="A897" s="227"/>
      <c r="B897" s="103"/>
      <c r="C897" s="29"/>
      <c r="D897" s="107"/>
      <c r="E897" s="228"/>
      <c r="F897" s="109"/>
      <c r="G897" s="109"/>
      <c r="H897" s="110"/>
      <c r="I897" s="110"/>
      <c r="J897" s="110"/>
      <c r="K897" s="230"/>
      <c r="L897" s="294"/>
      <c r="M897" s="110"/>
      <c r="N897" s="110"/>
      <c r="O897" s="110"/>
      <c r="P897" s="110"/>
    </row>
    <row r="898">
      <c r="A898" s="227"/>
      <c r="B898" s="103"/>
      <c r="C898" s="29"/>
      <c r="D898" s="107"/>
      <c r="E898" s="228"/>
      <c r="F898" s="109"/>
      <c r="G898" s="109"/>
      <c r="H898" s="110"/>
      <c r="I898" s="110"/>
      <c r="J898" s="110"/>
      <c r="K898" s="230"/>
      <c r="L898" s="294"/>
      <c r="M898" s="110"/>
      <c r="N898" s="110"/>
      <c r="O898" s="110"/>
      <c r="P898" s="110"/>
    </row>
    <row r="899">
      <c r="A899" s="227"/>
      <c r="B899" s="103"/>
      <c r="C899" s="29"/>
      <c r="D899" s="107"/>
      <c r="E899" s="228"/>
      <c r="F899" s="109"/>
      <c r="G899" s="109"/>
      <c r="H899" s="110"/>
      <c r="I899" s="110"/>
      <c r="J899" s="110"/>
      <c r="K899" s="230"/>
      <c r="L899" s="294"/>
      <c r="M899" s="110"/>
      <c r="N899" s="110"/>
      <c r="O899" s="110"/>
      <c r="P899" s="110"/>
    </row>
    <row r="900">
      <c r="A900" s="227"/>
      <c r="B900" s="103"/>
      <c r="C900" s="29"/>
      <c r="D900" s="107"/>
      <c r="E900" s="228"/>
      <c r="F900" s="109"/>
      <c r="G900" s="109"/>
      <c r="H900" s="110"/>
      <c r="I900" s="110"/>
      <c r="J900" s="110"/>
      <c r="K900" s="230"/>
      <c r="L900" s="294"/>
      <c r="M900" s="110"/>
      <c r="N900" s="110"/>
      <c r="O900" s="110"/>
      <c r="P900" s="110"/>
    </row>
    <row r="901">
      <c r="A901" s="227"/>
      <c r="B901" s="103"/>
      <c r="C901" s="29"/>
      <c r="D901" s="107"/>
      <c r="E901" s="228"/>
      <c r="F901" s="109"/>
      <c r="G901" s="109"/>
      <c r="H901" s="110"/>
      <c r="I901" s="110"/>
      <c r="J901" s="110"/>
      <c r="K901" s="230"/>
      <c r="L901" s="294"/>
      <c r="M901" s="110"/>
      <c r="N901" s="110"/>
      <c r="O901" s="110"/>
      <c r="P901" s="110"/>
    </row>
    <row r="902">
      <c r="A902" s="227"/>
      <c r="B902" s="103"/>
      <c r="C902" s="29"/>
      <c r="D902" s="107"/>
      <c r="E902" s="228"/>
      <c r="F902" s="109"/>
      <c r="G902" s="109"/>
      <c r="H902" s="110"/>
      <c r="I902" s="110"/>
      <c r="J902" s="110"/>
      <c r="K902" s="230"/>
      <c r="L902" s="294"/>
      <c r="M902" s="110"/>
      <c r="N902" s="110"/>
      <c r="O902" s="110"/>
      <c r="P902" s="110"/>
    </row>
    <row r="903">
      <c r="A903" s="227"/>
      <c r="B903" s="103"/>
      <c r="C903" s="29"/>
      <c r="D903" s="107"/>
      <c r="E903" s="228"/>
      <c r="F903" s="109"/>
      <c r="G903" s="109"/>
      <c r="H903" s="110"/>
      <c r="I903" s="110"/>
      <c r="J903" s="110"/>
      <c r="K903" s="230"/>
      <c r="L903" s="294"/>
      <c r="M903" s="110"/>
      <c r="N903" s="110"/>
      <c r="O903" s="110"/>
      <c r="P903" s="110"/>
    </row>
    <row r="904">
      <c r="A904" s="227"/>
      <c r="B904" s="103"/>
      <c r="C904" s="29"/>
      <c r="D904" s="107"/>
      <c r="E904" s="228"/>
      <c r="F904" s="109"/>
      <c r="G904" s="109"/>
      <c r="H904" s="110"/>
      <c r="I904" s="110"/>
      <c r="J904" s="110"/>
      <c r="K904" s="230"/>
      <c r="L904" s="294"/>
      <c r="M904" s="110"/>
      <c r="N904" s="110"/>
      <c r="O904" s="110"/>
      <c r="P904" s="110"/>
    </row>
    <row r="905">
      <c r="A905" s="227"/>
      <c r="B905" s="103"/>
      <c r="C905" s="29"/>
      <c r="D905" s="107"/>
      <c r="E905" s="228"/>
      <c r="F905" s="109"/>
      <c r="G905" s="109"/>
      <c r="H905" s="110"/>
      <c r="I905" s="110"/>
      <c r="J905" s="110"/>
      <c r="K905" s="230"/>
      <c r="L905" s="294"/>
      <c r="M905" s="110"/>
      <c r="N905" s="110"/>
      <c r="O905" s="110"/>
      <c r="P905" s="110"/>
    </row>
    <row r="906">
      <c r="A906" s="227"/>
      <c r="B906" s="103"/>
      <c r="C906" s="29"/>
      <c r="D906" s="107"/>
      <c r="E906" s="228"/>
      <c r="F906" s="109"/>
      <c r="G906" s="109"/>
      <c r="H906" s="110"/>
      <c r="I906" s="110"/>
      <c r="J906" s="110"/>
      <c r="K906" s="230"/>
      <c r="L906" s="294"/>
      <c r="M906" s="110"/>
      <c r="N906" s="110"/>
      <c r="O906" s="110"/>
      <c r="P906" s="110"/>
    </row>
    <row r="907">
      <c r="A907" s="227"/>
      <c r="B907" s="103"/>
      <c r="C907" s="29"/>
      <c r="D907" s="107"/>
      <c r="E907" s="228"/>
      <c r="F907" s="109"/>
      <c r="G907" s="109"/>
      <c r="H907" s="110"/>
      <c r="I907" s="110"/>
      <c r="J907" s="110"/>
      <c r="K907" s="230"/>
      <c r="L907" s="294"/>
      <c r="M907" s="110"/>
      <c r="N907" s="110"/>
      <c r="O907" s="110"/>
      <c r="P907" s="110"/>
    </row>
    <row r="908">
      <c r="A908" s="227"/>
      <c r="B908" s="103"/>
      <c r="C908" s="29"/>
      <c r="D908" s="107"/>
      <c r="E908" s="228"/>
      <c r="F908" s="109"/>
      <c r="G908" s="109"/>
      <c r="H908" s="110"/>
      <c r="I908" s="110"/>
      <c r="J908" s="110"/>
      <c r="K908" s="230"/>
      <c r="L908" s="294"/>
      <c r="M908" s="110"/>
      <c r="N908" s="110"/>
      <c r="O908" s="110"/>
      <c r="P908" s="110"/>
    </row>
    <row r="909">
      <c r="A909" s="227"/>
      <c r="B909" s="103"/>
      <c r="C909" s="29"/>
      <c r="D909" s="107"/>
      <c r="E909" s="228"/>
      <c r="F909" s="109"/>
      <c r="G909" s="109"/>
      <c r="H909" s="110"/>
      <c r="I909" s="110"/>
      <c r="J909" s="110"/>
      <c r="K909" s="230"/>
      <c r="L909" s="294"/>
      <c r="M909" s="110"/>
      <c r="N909" s="110"/>
      <c r="O909" s="110"/>
      <c r="P909" s="110"/>
    </row>
    <row r="910">
      <c r="A910" s="227"/>
      <c r="B910" s="103"/>
      <c r="C910" s="29"/>
      <c r="D910" s="107"/>
      <c r="E910" s="228"/>
      <c r="F910" s="109"/>
      <c r="G910" s="109"/>
      <c r="H910" s="110"/>
      <c r="I910" s="110"/>
      <c r="J910" s="110"/>
      <c r="K910" s="230"/>
      <c r="L910" s="294"/>
      <c r="M910" s="110"/>
      <c r="N910" s="110"/>
      <c r="O910" s="110"/>
      <c r="P910" s="110"/>
    </row>
    <row r="911">
      <c r="A911" s="227"/>
      <c r="B911" s="103"/>
      <c r="C911" s="29"/>
      <c r="D911" s="107"/>
      <c r="E911" s="228"/>
      <c r="F911" s="109"/>
      <c r="G911" s="109"/>
      <c r="H911" s="110"/>
      <c r="I911" s="110"/>
      <c r="J911" s="110"/>
      <c r="K911" s="230"/>
      <c r="L911" s="294"/>
      <c r="M911" s="110"/>
      <c r="N911" s="110"/>
      <c r="O911" s="110"/>
      <c r="P911" s="110"/>
    </row>
    <row r="912">
      <c r="A912" s="227"/>
      <c r="B912" s="103"/>
      <c r="C912" s="29"/>
      <c r="D912" s="107"/>
      <c r="E912" s="228"/>
      <c r="F912" s="109"/>
      <c r="G912" s="109"/>
      <c r="H912" s="110"/>
      <c r="I912" s="110"/>
      <c r="J912" s="110"/>
      <c r="K912" s="230"/>
      <c r="L912" s="294"/>
      <c r="M912" s="110"/>
      <c r="N912" s="110"/>
      <c r="O912" s="110"/>
      <c r="P912" s="110"/>
    </row>
    <row r="913">
      <c r="A913" s="227"/>
      <c r="B913" s="103"/>
      <c r="C913" s="29"/>
      <c r="D913" s="107"/>
      <c r="E913" s="228"/>
      <c r="F913" s="109"/>
      <c r="G913" s="109"/>
      <c r="H913" s="110"/>
      <c r="I913" s="110"/>
      <c r="J913" s="110"/>
      <c r="K913" s="230"/>
      <c r="L913" s="294"/>
      <c r="M913" s="110"/>
      <c r="N913" s="110"/>
      <c r="O913" s="110"/>
      <c r="P913" s="110"/>
    </row>
    <row r="914">
      <c r="A914" s="227"/>
      <c r="B914" s="103"/>
      <c r="C914" s="29"/>
      <c r="D914" s="107"/>
      <c r="E914" s="228"/>
      <c r="F914" s="109"/>
      <c r="G914" s="109"/>
      <c r="H914" s="110"/>
      <c r="I914" s="110"/>
      <c r="J914" s="110"/>
      <c r="K914" s="230"/>
      <c r="L914" s="294"/>
      <c r="M914" s="110"/>
      <c r="N914" s="110"/>
      <c r="O914" s="110"/>
      <c r="P914" s="110"/>
    </row>
    <row r="915">
      <c r="A915" s="227"/>
      <c r="B915" s="103"/>
      <c r="C915" s="29"/>
      <c r="D915" s="107"/>
      <c r="E915" s="228"/>
      <c r="F915" s="109"/>
      <c r="G915" s="109"/>
      <c r="H915" s="110"/>
      <c r="I915" s="110"/>
      <c r="J915" s="110"/>
      <c r="K915" s="230"/>
      <c r="L915" s="294"/>
      <c r="M915" s="110"/>
      <c r="N915" s="110"/>
      <c r="O915" s="110"/>
      <c r="P915" s="110"/>
    </row>
    <row r="916">
      <c r="A916" s="227"/>
      <c r="B916" s="103"/>
      <c r="C916" s="29"/>
      <c r="D916" s="107"/>
      <c r="E916" s="228"/>
      <c r="F916" s="109"/>
      <c r="G916" s="109"/>
      <c r="H916" s="110"/>
      <c r="I916" s="110"/>
      <c r="J916" s="110"/>
      <c r="K916" s="230"/>
      <c r="L916" s="294"/>
      <c r="M916" s="110"/>
      <c r="N916" s="110"/>
      <c r="O916" s="110"/>
      <c r="P916" s="110"/>
    </row>
    <row r="917">
      <c r="A917" s="227"/>
      <c r="B917" s="103"/>
      <c r="C917" s="29"/>
      <c r="D917" s="107"/>
      <c r="E917" s="228"/>
      <c r="F917" s="109"/>
      <c r="G917" s="109"/>
      <c r="H917" s="110"/>
      <c r="I917" s="110"/>
      <c r="J917" s="110"/>
      <c r="K917" s="230"/>
      <c r="L917" s="294"/>
      <c r="M917" s="110"/>
      <c r="N917" s="110"/>
      <c r="O917" s="110"/>
      <c r="P917" s="110"/>
    </row>
    <row r="918">
      <c r="A918" s="227"/>
      <c r="B918" s="103"/>
      <c r="C918" s="29"/>
      <c r="D918" s="107"/>
      <c r="E918" s="228"/>
      <c r="F918" s="109"/>
      <c r="G918" s="109"/>
      <c r="H918" s="110"/>
      <c r="I918" s="110"/>
      <c r="J918" s="110"/>
      <c r="K918" s="230"/>
      <c r="L918" s="294"/>
      <c r="M918" s="110"/>
      <c r="N918" s="110"/>
      <c r="O918" s="110"/>
      <c r="P918" s="110"/>
    </row>
    <row r="919">
      <c r="A919" s="227"/>
      <c r="B919" s="103"/>
      <c r="C919" s="29"/>
      <c r="D919" s="107"/>
      <c r="E919" s="228"/>
      <c r="F919" s="109"/>
      <c r="G919" s="109"/>
      <c r="H919" s="110"/>
      <c r="I919" s="110"/>
      <c r="J919" s="110"/>
      <c r="K919" s="230"/>
      <c r="L919" s="294"/>
      <c r="M919" s="110"/>
      <c r="N919" s="110"/>
      <c r="O919" s="110"/>
      <c r="P919" s="110"/>
    </row>
    <row r="920">
      <c r="A920" s="227"/>
      <c r="B920" s="103"/>
      <c r="C920" s="29"/>
      <c r="D920" s="107"/>
      <c r="E920" s="228"/>
      <c r="F920" s="109"/>
      <c r="G920" s="109"/>
      <c r="H920" s="110"/>
      <c r="I920" s="110"/>
      <c r="J920" s="110"/>
      <c r="K920" s="230"/>
      <c r="L920" s="294"/>
      <c r="M920" s="110"/>
      <c r="N920" s="110"/>
      <c r="O920" s="110"/>
      <c r="P920" s="110"/>
    </row>
    <row r="921">
      <c r="A921" s="227"/>
      <c r="B921" s="103"/>
      <c r="C921" s="29"/>
      <c r="D921" s="107"/>
      <c r="E921" s="228"/>
      <c r="F921" s="109"/>
      <c r="G921" s="109"/>
      <c r="H921" s="110"/>
      <c r="I921" s="110"/>
      <c r="J921" s="110"/>
      <c r="K921" s="230"/>
      <c r="L921" s="326"/>
    </row>
    <row r="922">
      <c r="A922" s="227"/>
      <c r="B922" s="103"/>
      <c r="C922" s="29"/>
      <c r="D922" s="107"/>
      <c r="E922" s="228"/>
      <c r="F922" s="109"/>
      <c r="G922" s="109"/>
      <c r="H922" s="110"/>
      <c r="I922" s="110"/>
      <c r="J922" s="110"/>
      <c r="K922" s="230"/>
      <c r="L922" s="326"/>
    </row>
    <row r="923">
      <c r="A923" s="227"/>
      <c r="B923" s="103"/>
      <c r="C923" s="29"/>
      <c r="D923" s="107"/>
      <c r="E923" s="228"/>
      <c r="F923" s="109"/>
      <c r="G923" s="109"/>
      <c r="H923" s="110"/>
      <c r="I923" s="110"/>
      <c r="J923" s="110"/>
      <c r="K923" s="230"/>
      <c r="L923" s="326"/>
    </row>
    <row r="924">
      <c r="A924" s="227"/>
      <c r="B924" s="103"/>
      <c r="C924" s="29"/>
      <c r="D924" s="107"/>
      <c r="E924" s="228"/>
      <c r="F924" s="109"/>
      <c r="G924" s="109"/>
      <c r="H924" s="110"/>
      <c r="I924" s="110"/>
      <c r="J924" s="110"/>
      <c r="K924" s="230"/>
      <c r="L924" s="326"/>
    </row>
    <row r="925">
      <c r="A925" s="227"/>
      <c r="B925" s="103"/>
      <c r="C925" s="29"/>
      <c r="D925" s="107"/>
      <c r="E925" s="228"/>
      <c r="F925" s="109"/>
      <c r="G925" s="109"/>
      <c r="H925" s="110"/>
      <c r="I925" s="110"/>
      <c r="J925" s="110"/>
      <c r="K925" s="230"/>
      <c r="L925" s="326"/>
    </row>
    <row r="926">
      <c r="A926" s="227"/>
      <c r="B926" s="103"/>
      <c r="C926" s="29"/>
      <c r="D926" s="107"/>
      <c r="E926" s="228"/>
      <c r="F926" s="109"/>
      <c r="G926" s="109"/>
      <c r="H926" s="110"/>
      <c r="I926" s="110"/>
      <c r="J926" s="110"/>
      <c r="K926" s="230"/>
      <c r="L926" s="326"/>
    </row>
    <row r="927">
      <c r="A927" s="227"/>
      <c r="B927" s="103"/>
      <c r="C927" s="29"/>
      <c r="D927" s="107"/>
      <c r="E927" s="228"/>
      <c r="F927" s="109"/>
      <c r="G927" s="109"/>
      <c r="H927" s="110"/>
      <c r="I927" s="110"/>
      <c r="J927" s="110"/>
      <c r="K927" s="230"/>
      <c r="L927" s="326"/>
    </row>
    <row r="928">
      <c r="A928" s="227"/>
      <c r="B928" s="103"/>
      <c r="C928" s="29"/>
      <c r="D928" s="107"/>
      <c r="E928" s="228"/>
      <c r="F928" s="109"/>
      <c r="G928" s="109"/>
      <c r="H928" s="110"/>
      <c r="I928" s="110"/>
      <c r="J928" s="110"/>
      <c r="K928" s="230"/>
      <c r="L928" s="326"/>
    </row>
    <row r="929">
      <c r="A929" s="227"/>
      <c r="B929" s="103"/>
      <c r="C929" s="29"/>
      <c r="D929" s="107"/>
      <c r="E929" s="228"/>
      <c r="F929" s="109"/>
      <c r="G929" s="109"/>
      <c r="H929" s="110"/>
      <c r="I929" s="110"/>
      <c r="J929" s="110"/>
      <c r="K929" s="230"/>
      <c r="L929" s="326"/>
    </row>
    <row r="930">
      <c r="A930" s="227"/>
      <c r="B930" s="103"/>
      <c r="C930" s="29"/>
      <c r="D930" s="107"/>
      <c r="E930" s="228"/>
      <c r="F930" s="109"/>
      <c r="G930" s="109"/>
      <c r="H930" s="110"/>
      <c r="I930" s="110"/>
      <c r="J930" s="110"/>
      <c r="K930" s="230"/>
      <c r="L930" s="326"/>
    </row>
    <row r="931">
      <c r="A931" s="227"/>
      <c r="B931" s="103"/>
      <c r="C931" s="29"/>
      <c r="D931" s="107"/>
      <c r="E931" s="228"/>
      <c r="F931" s="109"/>
      <c r="G931" s="109"/>
      <c r="H931" s="110"/>
      <c r="I931" s="110"/>
      <c r="J931" s="110"/>
      <c r="K931" s="230"/>
      <c r="L931" s="326"/>
    </row>
    <row r="932">
      <c r="A932" s="227"/>
      <c r="B932" s="103"/>
      <c r="C932" s="29"/>
      <c r="D932" s="107"/>
      <c r="E932" s="228"/>
      <c r="F932" s="109"/>
      <c r="G932" s="109"/>
      <c r="H932" s="110"/>
      <c r="I932" s="110"/>
      <c r="J932" s="110"/>
      <c r="K932" s="230"/>
      <c r="L932" s="326"/>
    </row>
    <row r="933">
      <c r="A933" s="227"/>
      <c r="B933" s="103"/>
      <c r="C933" s="29"/>
      <c r="D933" s="107"/>
      <c r="E933" s="228"/>
      <c r="F933" s="109"/>
      <c r="G933" s="109"/>
      <c r="H933" s="110"/>
      <c r="I933" s="110"/>
      <c r="J933" s="110"/>
      <c r="K933" s="230"/>
      <c r="L933" s="326"/>
    </row>
    <row r="934">
      <c r="A934" s="227"/>
      <c r="B934" s="103"/>
      <c r="C934" s="29"/>
      <c r="D934" s="107"/>
      <c r="E934" s="228"/>
      <c r="F934" s="109"/>
      <c r="G934" s="109"/>
      <c r="H934" s="110"/>
      <c r="I934" s="110"/>
      <c r="J934" s="110"/>
      <c r="K934" s="230"/>
      <c r="L934" s="326"/>
    </row>
    <row r="935">
      <c r="A935" s="227"/>
      <c r="B935" s="103"/>
      <c r="C935" s="29"/>
      <c r="D935" s="107"/>
      <c r="E935" s="228"/>
      <c r="F935" s="109"/>
      <c r="G935" s="109"/>
      <c r="H935" s="110"/>
      <c r="I935" s="110"/>
      <c r="J935" s="110"/>
      <c r="K935" s="230"/>
      <c r="L935" s="326"/>
    </row>
    <row r="936">
      <c r="C936" s="113"/>
      <c r="E936" s="113"/>
      <c r="L936" s="326"/>
    </row>
    <row r="937">
      <c r="E937" s="113"/>
      <c r="L937" s="326"/>
    </row>
  </sheetData>
  <autoFilter ref="$A$3:$J$170"/>
  <conditionalFormatting sqref="J1:K3 L1:P1 L3:P3 J5:J6 K5:K937 J8:J15 J17:J937 M174:N174">
    <cfRule type="cellIs" dxfId="0" priority="1" operator="greaterThan">
      <formula>0</formula>
    </cfRule>
  </conditionalFormatting>
  <conditionalFormatting sqref="J1:K3 L1:P1 L3:P3 J5:J6 K5:K937 J8:J15 J17:J937 M174:N174">
    <cfRule type="cellIs" dxfId="1" priority="2" operator="lessThanOrEqual">
      <formula>0</formula>
    </cfRule>
  </conditionalFormatting>
  <conditionalFormatting sqref="I1:I937 J1:K2 L1:P4 L174">
    <cfRule type="cellIs" dxfId="2" priority="3" operator="equal">
      <formula>"Preliminarily approved"</formula>
    </cfRule>
  </conditionalFormatting>
  <conditionalFormatting sqref="I1:I937 J1:K2 L1:P4 L174">
    <cfRule type="cellIs" dxfId="3" priority="4" operator="equal">
      <formula>"UNAPPROVED"</formula>
    </cfRule>
  </conditionalFormatting>
  <conditionalFormatting sqref="E3 E5:E6 E8:E15 E17:E60 E62:E116 E118:E137 E139:E149 E151:E163 E165:E170 I174">
    <cfRule type="notContainsBlanks" dxfId="4" priority="5">
      <formula>LEN(TRIM(E3))&gt;0</formula>
    </cfRule>
  </conditionalFormatting>
  <dataValidations>
    <dataValidation type="list" allowBlank="1" showErrorMessage="1" sqref="I5:I170">
      <formula1>"Unapproved ,Preliminarily approved,Final approval,Cancelled ,ADDED,Fully booked"</formula1>
    </dataValidation>
  </dataValidations>
  <hyperlinks>
    <hyperlink r:id="rId2" ref="B2"/>
    <hyperlink r:id="rId3" ref="D5"/>
    <hyperlink r:id="rId4" ref="P5"/>
    <hyperlink r:id="rId5" ref="D6"/>
    <hyperlink r:id="rId6" ref="D8"/>
    <hyperlink r:id="rId7" ref="D9"/>
    <hyperlink r:id="rId8" ref="D10"/>
    <hyperlink r:id="rId9" ref="D11"/>
    <hyperlink r:id="rId10" ref="D12"/>
    <hyperlink r:id="rId11" ref="D13"/>
    <hyperlink r:id="rId12" ref="D14"/>
    <hyperlink r:id="rId13" ref="D15"/>
    <hyperlink r:id="rId14" ref="D17"/>
    <hyperlink r:id="rId15" ref="D18"/>
    <hyperlink r:id="rId16" ref="D19"/>
    <hyperlink r:id="rId17" ref="D20"/>
    <hyperlink r:id="rId18" ref="D21"/>
    <hyperlink r:id="rId19" ref="D22"/>
    <hyperlink r:id="rId20" ref="D23"/>
    <hyperlink r:id="rId21" ref="D24"/>
    <hyperlink r:id="rId22" ref="D25"/>
    <hyperlink r:id="rId23" ref="D26"/>
    <hyperlink r:id="rId24" ref="D27"/>
    <hyperlink r:id="rId25" ref="D28"/>
    <hyperlink r:id="rId26" ref="D29"/>
    <hyperlink r:id="rId27" ref="D30"/>
    <hyperlink r:id="rId28" ref="D31"/>
    <hyperlink r:id="rId29" ref="D32"/>
    <hyperlink r:id="rId30" ref="D33"/>
    <hyperlink r:id="rId31" ref="D34"/>
    <hyperlink r:id="rId32" ref="D35"/>
    <hyperlink r:id="rId33" ref="D36"/>
    <hyperlink r:id="rId34" ref="D37"/>
    <hyperlink r:id="rId35" ref="D38"/>
    <hyperlink r:id="rId36" ref="D39"/>
    <hyperlink r:id="rId37" ref="D40"/>
    <hyperlink r:id="rId38" ref="D41"/>
    <hyperlink r:id="rId39" ref="D42"/>
    <hyperlink r:id="rId40" ref="D43"/>
    <hyperlink r:id="rId41" ref="E43"/>
    <hyperlink r:id="rId42" ref="D44"/>
    <hyperlink r:id="rId43" ref="E44"/>
    <hyperlink r:id="rId44" ref="D45"/>
    <hyperlink r:id="rId45" ref="D46"/>
    <hyperlink r:id="rId46" ref="D47"/>
    <hyperlink r:id="rId47" ref="D48"/>
    <hyperlink r:id="rId48" ref="D49"/>
    <hyperlink r:id="rId49" ref="D50"/>
    <hyperlink r:id="rId50" ref="D51"/>
    <hyperlink r:id="rId51" ref="D52"/>
    <hyperlink r:id="rId52" ref="D53"/>
    <hyperlink r:id="rId53" ref="D54"/>
    <hyperlink r:id="rId54" ref="D55"/>
    <hyperlink r:id="rId55" ref="D56"/>
    <hyperlink r:id="rId56" ref="D57"/>
    <hyperlink r:id="rId57" ref="E58"/>
    <hyperlink r:id="rId58" ref="D59"/>
    <hyperlink r:id="rId59" ref="D60"/>
    <hyperlink r:id="rId60" ref="D62"/>
    <hyperlink r:id="rId61" ref="D63"/>
    <hyperlink r:id="rId62" ref="D64"/>
    <hyperlink r:id="rId63" ref="D65"/>
    <hyperlink r:id="rId64" ref="D66"/>
    <hyperlink r:id="rId65" ref="D67"/>
    <hyperlink r:id="rId66" ref="D68"/>
    <hyperlink r:id="rId67" ref="D69"/>
    <hyperlink r:id="rId68" ref="E69"/>
    <hyperlink r:id="rId69" ref="D70"/>
    <hyperlink r:id="rId70" ref="D71"/>
    <hyperlink r:id="rId71" ref="D72"/>
    <hyperlink r:id="rId72" ref="D73"/>
    <hyperlink r:id="rId73" ref="D74"/>
    <hyperlink r:id="rId74" ref="D75"/>
    <hyperlink r:id="rId75" ref="D76"/>
    <hyperlink r:id="rId76" ref="D77"/>
    <hyperlink r:id="rId77" ref="D78"/>
    <hyperlink r:id="rId78" ref="E78"/>
    <hyperlink r:id="rId79" ref="D79"/>
    <hyperlink r:id="rId80" ref="D80"/>
    <hyperlink r:id="rId81" ref="E80"/>
    <hyperlink r:id="rId82" ref="D81"/>
    <hyperlink r:id="rId83" ref="D82"/>
    <hyperlink r:id="rId84" ref="D83"/>
    <hyperlink r:id="rId85" ref="D84"/>
    <hyperlink r:id="rId86" ref="D85"/>
    <hyperlink r:id="rId87" ref="D86"/>
    <hyperlink r:id="rId88" ref="E86"/>
    <hyperlink r:id="rId89" ref="D87"/>
    <hyperlink r:id="rId90" ref="D88"/>
    <hyperlink r:id="rId91" ref="E88"/>
    <hyperlink r:id="rId92" ref="D89"/>
    <hyperlink r:id="rId93" ref="D90"/>
    <hyperlink r:id="rId94" ref="D91"/>
    <hyperlink r:id="rId95" ref="D92"/>
    <hyperlink r:id="rId96" ref="D93"/>
    <hyperlink r:id="rId97" ref="D94"/>
    <hyperlink r:id="rId98" ref="D95"/>
    <hyperlink r:id="rId99" ref="D96"/>
    <hyperlink r:id="rId100" ref="D97"/>
    <hyperlink r:id="rId101" ref="D98"/>
    <hyperlink r:id="rId102" ref="D99"/>
    <hyperlink r:id="rId103" ref="D100"/>
    <hyperlink r:id="rId104" ref="D101"/>
    <hyperlink r:id="rId105" ref="E101"/>
    <hyperlink r:id="rId106" ref="D102"/>
    <hyperlink r:id="rId107" ref="E102"/>
    <hyperlink r:id="rId108" ref="D103"/>
    <hyperlink r:id="rId109" ref="E103"/>
    <hyperlink r:id="rId110" ref="D104"/>
    <hyperlink r:id="rId111" ref="D105"/>
    <hyperlink r:id="rId112" ref="E105"/>
    <hyperlink r:id="rId113" ref="D106"/>
    <hyperlink r:id="rId114" ref="D107"/>
    <hyperlink r:id="rId115" ref="D108"/>
    <hyperlink r:id="rId116" ref="D109"/>
    <hyperlink r:id="rId117" ref="D110"/>
    <hyperlink r:id="rId118" ref="D111"/>
    <hyperlink r:id="rId119" ref="D112"/>
    <hyperlink r:id="rId120" ref="D113"/>
    <hyperlink r:id="rId121" ref="D114"/>
    <hyperlink r:id="rId122" ref="D115"/>
    <hyperlink r:id="rId123" ref="D116"/>
    <hyperlink r:id="rId124" ref="D118"/>
    <hyperlink r:id="rId125" ref="D119"/>
    <hyperlink r:id="rId126" ref="D120"/>
    <hyperlink r:id="rId127" ref="D121"/>
    <hyperlink r:id="rId128" ref="D122"/>
    <hyperlink r:id="rId129" ref="D123"/>
    <hyperlink r:id="rId130" ref="D124"/>
    <hyperlink r:id="rId131" ref="D125"/>
    <hyperlink r:id="rId132" ref="D126"/>
    <hyperlink r:id="rId133" ref="D127"/>
    <hyperlink r:id="rId134" ref="E127"/>
    <hyperlink r:id="rId135" ref="D128"/>
    <hyperlink r:id="rId136" ref="E129"/>
    <hyperlink r:id="rId137" ref="D130"/>
    <hyperlink r:id="rId138" ref="D131"/>
    <hyperlink r:id="rId139" ref="D132"/>
    <hyperlink r:id="rId140" ref="D133"/>
    <hyperlink r:id="rId141" ref="D134"/>
    <hyperlink r:id="rId142" ref="E134"/>
    <hyperlink r:id="rId143" ref="D135"/>
    <hyperlink r:id="rId144" ref="D136"/>
    <hyperlink r:id="rId145" ref="E136"/>
    <hyperlink r:id="rId146" ref="D137"/>
    <hyperlink r:id="rId147" ref="E137"/>
    <hyperlink r:id="rId148" ref="D138"/>
    <hyperlink r:id="rId149" ref="D139"/>
    <hyperlink r:id="rId150" ref="D140"/>
    <hyperlink r:id="rId151" ref="E140"/>
    <hyperlink r:id="rId152" ref="D141"/>
    <hyperlink r:id="rId153" ref="E141"/>
    <hyperlink r:id="rId154" ref="D142"/>
    <hyperlink r:id="rId155" ref="E142"/>
    <hyperlink r:id="rId156" ref="D143"/>
    <hyperlink r:id="rId157" ref="D144"/>
    <hyperlink r:id="rId158" ref="F144"/>
    <hyperlink r:id="rId159" ref="E145"/>
    <hyperlink r:id="rId160" ref="D146"/>
    <hyperlink r:id="rId161" ref="D147"/>
    <hyperlink r:id="rId162" ref="E147"/>
    <hyperlink r:id="rId163" ref="D148"/>
    <hyperlink r:id="rId164" ref="E148"/>
    <hyperlink r:id="rId165" ref="D149"/>
    <hyperlink r:id="rId166" ref="D151"/>
    <hyperlink r:id="rId167" ref="E151"/>
    <hyperlink r:id="rId168" ref="D152"/>
    <hyperlink r:id="rId169" ref="E152"/>
    <hyperlink r:id="rId170" ref="D153"/>
    <hyperlink r:id="rId171" ref="D154"/>
    <hyperlink r:id="rId172" ref="E154"/>
    <hyperlink r:id="rId173" ref="F154"/>
    <hyperlink r:id="rId174" ref="D155"/>
    <hyperlink r:id="rId175" ref="D156"/>
    <hyperlink r:id="rId176" ref="D157"/>
    <hyperlink r:id="rId177" ref="D158"/>
    <hyperlink r:id="rId178" ref="D159"/>
    <hyperlink r:id="rId179" ref="D161"/>
    <hyperlink r:id="rId180" ref="D162"/>
    <hyperlink r:id="rId181" ref="D163"/>
    <hyperlink r:id="rId182" ref="B165"/>
    <hyperlink r:id="rId183" ref="B166"/>
    <hyperlink r:id="rId184" ref="B167"/>
    <hyperlink r:id="rId185" ref="B168"/>
    <hyperlink r:id="rId186" ref="B169"/>
    <hyperlink r:id="rId187" ref="B170"/>
  </hyperlinks>
  <printOptions horizontalCentered="1"/>
  <pageMargins bottom="0.75" footer="0.0" header="0.0" left="0.7" right="0.7" top="0.75"/>
  <pageSetup fitToHeight="0" paperSize="9" cellComments="atEnd" orientation="landscape" pageOrder="overThenDown"/>
  <drawing r:id="rId188"/>
  <legacyDrawing r:id="rId189"/>
</worksheet>
</file>